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ate1904="1"/>
  <mc:AlternateContent xmlns:mc="http://schemas.openxmlformats.org/markup-compatibility/2006">
    <mc:Choice Requires="x15">
      <x15ac:absPath xmlns:x15ac="http://schemas.microsoft.com/office/spreadsheetml/2010/11/ac" url="/Users/marchuber/MAGNET GmbH Dropbox/Kunden/BLW/Agrarbericht 2025/Reinzeichnung/Politik/Übersicht/"/>
    </mc:Choice>
  </mc:AlternateContent>
  <xr:revisionPtr revIDLastSave="0" documentId="8_{645E4484-BD6A-7E47-B6FF-39457361C944}" xr6:coauthVersionLast="47" xr6:coauthVersionMax="47" xr10:uidLastSave="{00000000-0000-0000-0000-000000000000}"/>
  <bookViews>
    <workbookView xWindow="1920" yWindow="500" windowWidth="29040" windowHeight="15720" tabRatio="500" xr2:uid="{00000000-000D-0000-FFFF-FFFF00000000}"/>
  </bookViews>
  <sheets>
    <sheet name="Tab52" sheetId="1" r:id="rId1"/>
  </sheets>
  <definedNames>
    <definedName name="_xlnm.Print_Area" localSheetId="0">'Tab52'!$A$1:$L$32</definedName>
    <definedName name="SAPCrosstab2">#REF!</definedName>
    <definedName name="SAPSprache">#REF!</definedName>
    <definedName name="Sprachtex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7" i="1" l="1"/>
  <c r="K21" i="1" l="1"/>
  <c r="K29" i="1"/>
  <c r="K12" i="1"/>
  <c r="K6" i="1"/>
  <c r="K5" i="1" l="1"/>
  <c r="K4" i="1" l="1"/>
  <c r="D18" i="1"/>
  <c r="D17" i="1" s="1"/>
  <c r="D21" i="1"/>
  <c r="D6" i="1"/>
  <c r="D12" i="1"/>
  <c r="D29" i="1"/>
  <c r="D5" i="1" l="1"/>
</calcChain>
</file>

<file path=xl/sharedStrings.xml><?xml version="1.0" encoding="utf-8"?>
<sst xmlns="http://schemas.openxmlformats.org/spreadsheetml/2006/main" count="34" uniqueCount="34">
  <si>
    <t>Ausgaben des Bundes für Landwirtschaft und Ernährung, in 1 000 Fr.</t>
    <phoneticPr fontId="3" type="noConversion"/>
  </si>
  <si>
    <t>Ausgabenbereich</t>
  </si>
  <si>
    <t>Aufgabengebiet Landwirtschaft und Ernährung</t>
  </si>
  <si>
    <t>Innerhalb Zahlungsrahmen</t>
  </si>
  <si>
    <t>Produktionsgrundlagen</t>
  </si>
  <si>
    <t>Strukturverbesserungen</t>
  </si>
  <si>
    <t>Investitionskredite</t>
  </si>
  <si>
    <t>Betriebshilfe</t>
  </si>
  <si>
    <t>Tierzucht und genetische Ressourcen</t>
  </si>
  <si>
    <t>Landwirtschaftliches Beratungswesen</t>
  </si>
  <si>
    <t>Produktion und Absatz</t>
  </si>
  <si>
    <t>Qualitäts- und Absatzförderung</t>
  </si>
  <si>
    <t>Milchwirtschaft</t>
  </si>
  <si>
    <t>Viehwirtschaft</t>
  </si>
  <si>
    <t>Pflanzenbau</t>
  </si>
  <si>
    <t>Direktzahlungen</t>
  </si>
  <si>
    <t>Direktzahlungen Landwirtschaft</t>
  </si>
  <si>
    <t>Allgemeine Direktzahlungen</t>
  </si>
  <si>
    <t>Ökologische Direktzahlungen</t>
  </si>
  <si>
    <t>Ausserhalb Zahlungsrahmen</t>
  </si>
  <si>
    <t>Verwaltung</t>
  </si>
  <si>
    <t>Pflanzenschutz</t>
  </si>
  <si>
    <t>Vollzug und Kontrolle</t>
  </si>
  <si>
    <t>Gestüt (Agroscope)</t>
  </si>
  <si>
    <t>Landwirtschaftliche Verarbeitungsprodukte (EZV)</t>
  </si>
  <si>
    <t>Familienzulagen in der Landwirtschaft (BSV)</t>
  </si>
  <si>
    <t>Rückerstattungen von Subventionen</t>
  </si>
  <si>
    <t>Ausgaben ausserhalb der Landwirtschaft</t>
  </si>
  <si>
    <t>Forschung und Entwicklung Landwirtschaft</t>
  </si>
  <si>
    <t>Tiergesundheit</t>
  </si>
  <si>
    <t>FAO</t>
  </si>
  <si>
    <r>
      <t>1)</t>
    </r>
    <r>
      <rPr>
        <sz val="7"/>
        <rFont val="Calibri"/>
        <family val="2"/>
      </rPr>
      <t xml:space="preserve"> Ab 2018 werden die Ausgaben für die Administration der Milchpreisstützung und die Entschädigung an private Organisationen Schlachtvieh und Fleisch im Globalbudget des BLW (Vollzug und Kontrolle) aufgeführt, und sie sind nicht mehr im Zahlungsrahmen Produktion und Absatz enthalten. </t>
    </r>
  </si>
  <si>
    <r>
      <t>2)</t>
    </r>
    <r>
      <rPr>
        <sz val="7"/>
        <rFont val="Calibri"/>
        <family val="2"/>
      </rPr>
      <t xml:space="preserve"> Mit der Einführung einer allgemeinen Milchzulage und einer Getreidezulage im Umfang von insgesamt 95 Millionen wird der Wegfall der landwirtschaftlichen Ausfuhrbeiträge (ausserhalb Zahlungsrahmen) kompensiert. Zusätzlich hat der Bundesrat beschlossen, die inländische Zuckerproduktion unter anderem mit Hilfe von höheren Einzelkulturbeiträgen für Zuckerrüben bis 2021 befristet zu stützen. </t>
    </r>
  </si>
  <si>
    <t>Quellen: Staatsrechnung, BLW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</si>
</sst>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 ###\ ##0"/>
    <numFmt numFmtId="166" formatCode="###,000"/>
    <numFmt numFmtId="167" formatCode="#,##0.00_ ;\-#,##0.00\ "/>
    <numFmt numFmtId="168" formatCode="_ * #,##0_ ;_ * \-#,##0_ ;_ * &quot;-&quot;??_ ;_ @_ "/>
  </numFmts>
  <fonts count="27">
    <font>
      <sz val="10"/>
      <name val="Verdana"/>
    </font>
    <font>
      <sz val="11"/>
      <color theme="1"/>
      <name val="Arial"/>
      <family val="2"/>
    </font>
    <font>
      <sz val="11"/>
      <color theme="1"/>
      <name val="Arial"/>
      <family val="2"/>
    </font>
    <font>
      <sz val="8"/>
      <name val="Verdana"/>
      <family val="2"/>
    </font>
    <font>
      <sz val="10"/>
      <name val="Calibri"/>
      <family val="2"/>
    </font>
    <font>
      <b/>
      <sz val="8"/>
      <name val="Calibri"/>
      <family val="2"/>
    </font>
    <font>
      <sz val="8"/>
      <name val="Calibri"/>
      <family val="2"/>
    </font>
    <font>
      <b/>
      <sz val="9.5"/>
      <name val="Calibri"/>
      <family val="2"/>
    </font>
    <font>
      <sz val="7"/>
      <name val="Calibri"/>
      <family val="2"/>
    </font>
    <font>
      <sz val="10"/>
      <name val="Arial"/>
      <family val="2"/>
    </font>
    <font>
      <sz val="8"/>
      <name val="Helv"/>
    </font>
    <font>
      <sz val="10"/>
      <name val="Arial"/>
      <family val="2"/>
    </font>
    <font>
      <sz val="19"/>
      <color indexed="48"/>
      <name val="Arial"/>
      <family val="2"/>
    </font>
    <font>
      <b/>
      <sz val="10"/>
      <color indexed="8"/>
      <name val="Arial"/>
      <family val="2"/>
    </font>
    <font>
      <sz val="10"/>
      <color indexed="8"/>
      <name val="Arial"/>
      <family val="2"/>
    </font>
    <font>
      <b/>
      <sz val="10"/>
      <color indexed="39"/>
      <name val="Arial"/>
      <family val="2"/>
    </font>
    <font>
      <b/>
      <sz val="12"/>
      <color indexed="8"/>
      <name val="Arial"/>
      <family val="2"/>
    </font>
    <font>
      <sz val="10"/>
      <color indexed="39"/>
      <name val="Arial"/>
      <family val="2"/>
    </font>
    <font>
      <sz val="10"/>
      <color indexed="10"/>
      <name val="Arial"/>
      <family val="2"/>
    </font>
    <font>
      <sz val="10"/>
      <color indexed="8"/>
      <name val="Arial"/>
      <family val="2"/>
    </font>
    <font>
      <sz val="19"/>
      <color indexed="48"/>
      <name val="Arial"/>
      <family val="2"/>
    </font>
    <font>
      <sz val="10"/>
      <color theme="1"/>
      <name val="Arial"/>
      <family val="2"/>
    </font>
    <font>
      <b/>
      <sz val="10"/>
      <color rgb="FF000000"/>
      <name val="Arial"/>
      <family val="2"/>
    </font>
    <font>
      <sz val="10"/>
      <color rgb="FF000000"/>
      <name val="Arial"/>
      <family val="2"/>
    </font>
    <font>
      <vertAlign val="superscript"/>
      <sz val="7"/>
      <name val="Calibri"/>
      <family val="2"/>
    </font>
    <font>
      <sz val="10"/>
      <name val="Verdana"/>
      <family val="2"/>
    </font>
    <font>
      <b/>
      <sz val="10"/>
      <color theme="1"/>
      <name val="Arial"/>
      <family val="2"/>
    </font>
  </fonts>
  <fills count="26">
    <fill>
      <patternFill patternType="none"/>
    </fill>
    <fill>
      <patternFill patternType="gray125"/>
    </fill>
    <fill>
      <patternFill patternType="solid">
        <fgColor indexed="8"/>
        <bgColor indexed="64"/>
      </patternFill>
    </fill>
    <fill>
      <patternFill patternType="solid">
        <fgColor indexed="60"/>
        <bgColor indexed="64"/>
      </patternFill>
    </fill>
    <fill>
      <patternFill patternType="solid">
        <fgColor indexed="15"/>
      </patternFill>
    </fill>
    <fill>
      <patternFill patternType="solid">
        <fgColor indexed="40"/>
        <bgColor indexed="64"/>
      </patternFill>
    </fill>
    <fill>
      <patternFill patternType="solid">
        <fgColor indexed="41"/>
      </patternFill>
    </fill>
    <fill>
      <patternFill patternType="lightUp">
        <fgColor indexed="48"/>
        <bgColor indexed="41"/>
      </patternFill>
    </fill>
    <fill>
      <patternFill patternType="solid">
        <fgColor indexed="40"/>
      </patternFill>
    </fill>
    <fill>
      <patternFill patternType="solid">
        <fgColor indexed="54"/>
        <bgColor indexed="64"/>
      </patternFill>
    </fill>
    <fill>
      <patternFill patternType="solid">
        <fgColor indexed="43"/>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26"/>
        <bgColor indexed="64"/>
      </patternFill>
    </fill>
    <fill>
      <patternFill patternType="solid">
        <fgColor rgb="FFFFFFFF"/>
        <bgColor rgb="FF000000"/>
      </patternFill>
    </fill>
    <fill>
      <patternFill patternType="solid">
        <fgColor theme="0" tint="-4.9989318521683403E-2"/>
        <bgColor rgb="FF000000"/>
      </patternFill>
    </fill>
  </fills>
  <borders count="8">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indexed="41"/>
      </left>
      <right style="thin">
        <color indexed="48"/>
      </right>
      <top style="medium">
        <color indexed="41"/>
      </top>
      <bottom style="thin">
        <color indexed="48"/>
      </bottom>
      <diagonal/>
    </border>
    <border>
      <left style="thin">
        <color indexed="48"/>
      </left>
      <right style="thin">
        <color indexed="48"/>
      </right>
      <top style="thin">
        <color indexed="48"/>
      </top>
      <bottom style="thin">
        <color indexed="48"/>
      </bottom>
      <diagonal/>
    </border>
    <border>
      <left/>
      <right/>
      <top style="thin">
        <color theme="0" tint="-0.14996795556505021"/>
      </top>
      <bottom style="thin">
        <color theme="0" tint="-0.14996795556505021"/>
      </bottom>
      <diagonal/>
    </border>
    <border>
      <left/>
      <right/>
      <top style="thin">
        <color theme="0" tint="-0.14990691854609822"/>
      </top>
      <bottom style="thin">
        <color theme="0" tint="-0.14996795556505021"/>
      </bottom>
      <diagonal/>
    </border>
  </borders>
  <cellStyleXfs count="79">
    <xf numFmtId="0" fontId="0" fillId="0" borderId="0"/>
    <xf numFmtId="0" fontId="9" fillId="0" borderId="0"/>
    <xf numFmtId="0" fontId="10" fillId="0" borderId="0"/>
    <xf numFmtId="0" fontId="11" fillId="0" borderId="0"/>
    <xf numFmtId="4" fontId="12" fillId="4" borderId="0" applyNumberFormat="0" applyProtection="0">
      <alignment horizontal="left" vertical="center" indent="1"/>
    </xf>
    <xf numFmtId="4" fontId="13" fillId="5" borderId="0" applyNumberFormat="0" applyProtection="0">
      <alignment horizontal="left" vertical="center" indent="1"/>
    </xf>
    <xf numFmtId="4" fontId="14" fillId="6" borderId="0" applyNumberFormat="0" applyProtection="0">
      <alignment horizontal="left" vertical="center" indent="1"/>
    </xf>
    <xf numFmtId="4" fontId="13" fillId="7" borderId="4" applyNumberFormat="0" applyProtection="0">
      <alignment horizontal="left" vertical="center" indent="1"/>
    </xf>
    <xf numFmtId="4" fontId="14" fillId="5" borderId="0" applyNumberFormat="0" applyProtection="0">
      <alignment horizontal="left" vertical="center" indent="1"/>
    </xf>
    <xf numFmtId="4" fontId="14" fillId="6" borderId="0" applyNumberFormat="0" applyProtection="0">
      <alignment horizontal="left" vertical="center" indent="1"/>
    </xf>
    <xf numFmtId="0" fontId="14" fillId="5" borderId="5" applyNumberFormat="0" applyProtection="0">
      <alignment horizontal="left" vertical="top" indent="1"/>
    </xf>
    <xf numFmtId="4" fontId="14" fillId="8" borderId="5" applyNumberFormat="0" applyProtection="0">
      <alignment horizontal="right" vertical="center"/>
    </xf>
    <xf numFmtId="0" fontId="11" fillId="9" borderId="5" applyNumberFormat="0" applyProtection="0">
      <alignment horizontal="left" vertical="center" indent="1"/>
    </xf>
    <xf numFmtId="4" fontId="14" fillId="8" borderId="5" applyNumberFormat="0" applyProtection="0">
      <alignment horizontal="left" vertical="center" indent="1"/>
    </xf>
    <xf numFmtId="4" fontId="13" fillId="10" borderId="5" applyNumberFormat="0" applyProtection="0">
      <alignment vertical="center"/>
    </xf>
    <xf numFmtId="0" fontId="11" fillId="5" borderId="5" applyNumberFormat="0" applyProtection="0">
      <alignment horizontal="left" vertical="center" indent="1"/>
    </xf>
    <xf numFmtId="0" fontId="11" fillId="11" borderId="5" applyNumberFormat="0" applyProtection="0">
      <alignment horizontal="left" vertical="center" indent="1"/>
    </xf>
    <xf numFmtId="0" fontId="11" fillId="12" borderId="5" applyNumberFormat="0" applyProtection="0">
      <alignment horizontal="left" vertical="center" indent="1"/>
    </xf>
    <xf numFmtId="4" fontId="14" fillId="6" borderId="5" applyNumberFormat="0" applyProtection="0">
      <alignment horizontal="right" vertical="center"/>
    </xf>
    <xf numFmtId="4" fontId="15" fillId="13" borderId="5" applyNumberFormat="0" applyProtection="0">
      <alignment vertical="center"/>
    </xf>
    <xf numFmtId="4" fontId="13" fillId="13" borderId="5" applyNumberFormat="0" applyProtection="0">
      <alignment horizontal="left" vertical="center" indent="1"/>
    </xf>
    <xf numFmtId="0" fontId="13" fillId="13" borderId="5" applyNumberFormat="0" applyProtection="0">
      <alignment horizontal="left" vertical="top" indent="1"/>
    </xf>
    <xf numFmtId="4" fontId="14" fillId="14" borderId="5" applyNumberFormat="0" applyProtection="0">
      <alignment horizontal="right" vertical="center"/>
    </xf>
    <xf numFmtId="4" fontId="14" fillId="15" borderId="5" applyNumberFormat="0" applyProtection="0">
      <alignment horizontal="right" vertical="center"/>
    </xf>
    <xf numFmtId="4" fontId="14" fillId="16" borderId="5" applyNumberFormat="0" applyProtection="0">
      <alignment horizontal="right" vertical="center"/>
    </xf>
    <xf numFmtId="4" fontId="14" fillId="17" borderId="5" applyNumberFormat="0" applyProtection="0">
      <alignment horizontal="right" vertical="center"/>
    </xf>
    <xf numFmtId="4" fontId="14" fillId="18" borderId="5" applyNumberFormat="0" applyProtection="0">
      <alignment horizontal="right" vertical="center"/>
    </xf>
    <xf numFmtId="4" fontId="14" fillId="19" borderId="5" applyNumberFormat="0" applyProtection="0">
      <alignment horizontal="right" vertical="center"/>
    </xf>
    <xf numFmtId="4" fontId="14" fillId="20" borderId="5" applyNumberFormat="0" applyProtection="0">
      <alignment horizontal="right" vertical="center"/>
    </xf>
    <xf numFmtId="4" fontId="14" fillId="21" borderId="5" applyNumberFormat="0" applyProtection="0">
      <alignment horizontal="right" vertical="center"/>
    </xf>
    <xf numFmtId="4" fontId="14" fillId="22" borderId="5" applyNumberFormat="0" applyProtection="0">
      <alignment horizontal="right" vertical="center"/>
    </xf>
    <xf numFmtId="4" fontId="16" fillId="9" borderId="0" applyNumberFormat="0" applyProtection="0">
      <alignment horizontal="left" vertical="center" indent="1"/>
    </xf>
    <xf numFmtId="0" fontId="11" fillId="9" borderId="5" applyNumberFormat="0" applyProtection="0">
      <alignment horizontal="left" vertical="top" indent="1"/>
    </xf>
    <xf numFmtId="0" fontId="11" fillId="5" borderId="5" applyNumberFormat="0" applyProtection="0">
      <alignment horizontal="left" vertical="top" indent="1"/>
    </xf>
    <xf numFmtId="0" fontId="11" fillId="11" borderId="5" applyNumberFormat="0" applyProtection="0">
      <alignment horizontal="left" vertical="top" indent="1"/>
    </xf>
    <xf numFmtId="0" fontId="11" fillId="12" borderId="5" applyNumberFormat="0" applyProtection="0">
      <alignment horizontal="left" vertical="top" indent="1"/>
    </xf>
    <xf numFmtId="4" fontId="14" fillId="23" borderId="5" applyNumberFormat="0" applyProtection="0">
      <alignment vertical="center"/>
    </xf>
    <xf numFmtId="4" fontId="17" fillId="23" borderId="5" applyNumberFormat="0" applyProtection="0">
      <alignment vertical="center"/>
    </xf>
    <xf numFmtId="4" fontId="14" fillId="23" borderId="5" applyNumberFormat="0" applyProtection="0">
      <alignment horizontal="left" vertical="center" indent="1"/>
    </xf>
    <xf numFmtId="0" fontId="14" fillId="23" borderId="5" applyNumberFormat="0" applyProtection="0">
      <alignment horizontal="left" vertical="top" indent="1"/>
    </xf>
    <xf numFmtId="4" fontId="17" fillId="6" borderId="5" applyNumberFormat="0" applyProtection="0">
      <alignment horizontal="right" vertical="center"/>
    </xf>
    <xf numFmtId="4" fontId="18" fillId="6" borderId="5" applyNumberFormat="0" applyProtection="0">
      <alignment horizontal="right" vertical="center"/>
    </xf>
    <xf numFmtId="4" fontId="12" fillId="4" borderId="0" applyNumberFormat="0" applyProtection="0">
      <alignment horizontal="left" vertical="center" indent="1"/>
    </xf>
    <xf numFmtId="4" fontId="14" fillId="5" borderId="0" applyNumberFormat="0" applyProtection="0">
      <alignment horizontal="left" vertical="center" indent="1"/>
    </xf>
    <xf numFmtId="4" fontId="14" fillId="6" borderId="0" applyNumberFormat="0" applyProtection="0">
      <alignment horizontal="left" vertical="center" indent="1"/>
    </xf>
    <xf numFmtId="0" fontId="11" fillId="9" borderId="5" applyNumberFormat="0" applyProtection="0">
      <alignment horizontal="left" vertical="center" indent="1"/>
    </xf>
    <xf numFmtId="0" fontId="11" fillId="5" borderId="5" applyNumberFormat="0" applyProtection="0">
      <alignment horizontal="left" vertical="center" indent="1"/>
    </xf>
    <xf numFmtId="0" fontId="11" fillId="11" borderId="5" applyNumberFormat="0" applyProtection="0">
      <alignment horizontal="left" vertical="center" indent="1"/>
    </xf>
    <xf numFmtId="0" fontId="11" fillId="12" borderId="5" applyNumberFormat="0" applyProtection="0">
      <alignment horizontal="left" vertical="center" indent="1"/>
    </xf>
    <xf numFmtId="0" fontId="9" fillId="12" borderId="5" applyNumberFormat="0" applyProtection="0">
      <alignment horizontal="left" vertical="center" indent="1"/>
    </xf>
    <xf numFmtId="0" fontId="9" fillId="11" borderId="5" applyNumberFormat="0" applyProtection="0">
      <alignment horizontal="left" vertical="center" indent="1"/>
    </xf>
    <xf numFmtId="0" fontId="9" fillId="5" borderId="5" applyNumberFormat="0" applyProtection="0">
      <alignment horizontal="left" vertical="center" indent="1"/>
    </xf>
    <xf numFmtId="0" fontId="9" fillId="9" borderId="5" applyNumberFormat="0" applyProtection="0">
      <alignment horizontal="left" vertical="center" indent="1"/>
    </xf>
    <xf numFmtId="4" fontId="19" fillId="6" borderId="0" applyNumberFormat="0" applyProtection="0">
      <alignment horizontal="left" vertical="center" indent="1"/>
    </xf>
    <xf numFmtId="4" fontId="19" fillId="5" borderId="0" applyNumberFormat="0" applyProtection="0">
      <alignment horizontal="left" vertical="center" indent="1"/>
    </xf>
    <xf numFmtId="4" fontId="20" fillId="4" borderId="0" applyNumberFormat="0" applyProtection="0">
      <alignment horizontal="left" vertical="center" indent="1"/>
    </xf>
    <xf numFmtId="0" fontId="9" fillId="9" borderId="5" applyNumberFormat="0" applyProtection="0">
      <alignment horizontal="left" vertical="top" indent="1"/>
    </xf>
    <xf numFmtId="0" fontId="9" fillId="5" borderId="5" applyNumberFormat="0" applyProtection="0">
      <alignment horizontal="left" vertical="top" indent="1"/>
    </xf>
    <xf numFmtId="0" fontId="11" fillId="0" borderId="0"/>
    <xf numFmtId="0" fontId="2" fillId="0" borderId="0"/>
    <xf numFmtId="0" fontId="1" fillId="0" borderId="0"/>
    <xf numFmtId="0" fontId="1" fillId="0" borderId="0"/>
    <xf numFmtId="0" fontId="1" fillId="0" borderId="0"/>
    <xf numFmtId="0" fontId="22" fillId="24" borderId="6" applyNumberFormat="0" applyFill="0" applyAlignment="0" applyProtection="0">
      <alignment horizontal="left" vertical="center" indent="1"/>
    </xf>
    <xf numFmtId="166" fontId="22" fillId="0" borderId="6" applyNumberFormat="0" applyProtection="0">
      <alignment horizontal="right" vertical="top" wrapText="1"/>
    </xf>
    <xf numFmtId="0" fontId="23" fillId="0" borderId="6" applyNumberFormat="0" applyAlignment="0" applyProtection="0">
      <alignment horizontal="left" vertical="center" indent="1"/>
    </xf>
    <xf numFmtId="167" fontId="21" fillId="0" borderId="6" applyNumberFormat="0">
      <alignment horizontal="right" vertical="center"/>
    </xf>
    <xf numFmtId="0" fontId="23" fillId="0" borderId="6" applyNumberFormat="0" applyAlignment="0" applyProtection="0">
      <alignment horizontal="left" vertical="center" indent="1"/>
    </xf>
    <xf numFmtId="0" fontId="22" fillId="0" borderId="6" applyNumberFormat="0" applyAlignment="0" applyProtection="0">
      <alignment horizontal="left" vertical="center" indent="1"/>
    </xf>
    <xf numFmtId="0" fontId="22" fillId="0" borderId="6" applyNumberFormat="0" applyAlignment="0" applyProtection="0">
      <alignment horizontal="left" vertical="center" indent="1"/>
    </xf>
    <xf numFmtId="0" fontId="21" fillId="0" borderId="0"/>
    <xf numFmtId="0" fontId="22" fillId="0" borderId="6" applyNumberFormat="0" applyAlignment="0" applyProtection="0">
      <alignment horizontal="left" vertical="center" indent="1"/>
    </xf>
    <xf numFmtId="164" fontId="25" fillId="0" borderId="0" applyFont="0" applyFill="0" applyBorder="0" applyAlignment="0" applyProtection="0"/>
    <xf numFmtId="0" fontId="23" fillId="0" borderId="6" applyNumberFormat="0" applyAlignment="0" applyProtection="0">
      <alignment horizontal="left" vertical="center" indent="1"/>
    </xf>
    <xf numFmtId="0" fontId="23" fillId="0" borderId="6" applyNumberFormat="0" applyAlignment="0" applyProtection="0">
      <alignment horizontal="left" vertical="center" indent="1"/>
    </xf>
    <xf numFmtId="0" fontId="23" fillId="0" borderId="6" applyNumberFormat="0" applyAlignment="0" applyProtection="0">
      <alignment horizontal="left" vertical="center" indent="1"/>
    </xf>
    <xf numFmtId="0" fontId="23" fillId="0" borderId="6" applyNumberFormat="0" applyAlignment="0" applyProtection="0">
      <alignment horizontal="left" vertical="center" indent="1"/>
    </xf>
    <xf numFmtId="166" fontId="26" fillId="25" borderId="6" applyNumberFormat="0">
      <alignment horizontal="right" vertical="center"/>
    </xf>
    <xf numFmtId="0" fontId="22" fillId="25" borderId="7" applyNumberFormat="0" applyAlignment="0" applyProtection="0">
      <alignment horizontal="left" vertical="center" indent="1"/>
    </xf>
  </cellStyleXfs>
  <cellXfs count="23">
    <xf numFmtId="0" fontId="0" fillId="0" borderId="0" xfId="0"/>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5" fillId="2" borderId="1" xfId="0" applyFont="1" applyFill="1" applyBorder="1" applyAlignment="1">
      <alignment vertical="center"/>
    </xf>
    <xf numFmtId="0" fontId="5" fillId="2" borderId="1" xfId="0" applyFont="1" applyFill="1" applyBorder="1" applyAlignment="1">
      <alignment horizontal="right" vertical="center"/>
    </xf>
    <xf numFmtId="0" fontId="5" fillId="2" borderId="2" xfId="0" applyFont="1" applyFill="1" applyBorder="1" applyAlignment="1">
      <alignment vertical="center"/>
    </xf>
    <xf numFmtId="0" fontId="5" fillId="2" borderId="2" xfId="0" applyFont="1" applyFill="1" applyBorder="1" applyAlignment="1">
      <alignment horizontal="right" vertical="center"/>
    </xf>
    <xf numFmtId="0" fontId="5" fillId="2" borderId="3" xfId="0" applyFont="1" applyFill="1" applyBorder="1" applyAlignment="1">
      <alignment vertical="center"/>
    </xf>
    <xf numFmtId="165" fontId="6" fillId="0" borderId="0" xfId="0" applyNumberFormat="1" applyFont="1" applyAlignment="1">
      <alignment horizontal="right" vertical="center"/>
    </xf>
    <xf numFmtId="165" fontId="5" fillId="2" borderId="3" xfId="0" applyNumberFormat="1" applyFont="1" applyFill="1" applyBorder="1" applyAlignment="1">
      <alignment horizontal="right" vertical="center"/>
    </xf>
    <xf numFmtId="0" fontId="5" fillId="2" borderId="0" xfId="0" applyFont="1" applyFill="1" applyAlignment="1">
      <alignment vertical="center"/>
    </xf>
    <xf numFmtId="165" fontId="5" fillId="2" borderId="0" xfId="0" applyNumberFormat="1" applyFont="1" applyFill="1" applyAlignment="1">
      <alignment horizontal="right" vertical="center"/>
    </xf>
    <xf numFmtId="0" fontId="6" fillId="3" borderId="0" xfId="0" applyFont="1" applyFill="1" applyAlignment="1">
      <alignment vertical="center"/>
    </xf>
    <xf numFmtId="165" fontId="6" fillId="3" borderId="0" xfId="0" applyNumberFormat="1" applyFont="1" applyFill="1" applyAlignment="1">
      <alignment horizontal="right" vertical="center"/>
    </xf>
    <xf numFmtId="0" fontId="6" fillId="0" borderId="2" xfId="0" applyFont="1" applyBorder="1" applyAlignment="1">
      <alignment vertical="center"/>
    </xf>
    <xf numFmtId="165" fontId="6" fillId="0" borderId="2" xfId="0" applyNumberFormat="1" applyFont="1" applyBorder="1" applyAlignment="1">
      <alignment horizontal="right" vertical="center"/>
    </xf>
    <xf numFmtId="1" fontId="6" fillId="0" borderId="0" xfId="0" applyNumberFormat="1" applyFont="1" applyAlignment="1">
      <alignment horizontal="right" vertical="center"/>
    </xf>
    <xf numFmtId="165" fontId="5" fillId="2" borderId="2" xfId="0" applyNumberFormat="1" applyFont="1" applyFill="1" applyBorder="1" applyAlignment="1">
      <alignment horizontal="right" vertical="center"/>
    </xf>
    <xf numFmtId="168" fontId="5" fillId="2" borderId="2" xfId="72" applyNumberFormat="1" applyFont="1" applyFill="1" applyBorder="1" applyAlignment="1">
      <alignment horizontal="right" vertical="center"/>
    </xf>
    <xf numFmtId="168" fontId="4" fillId="0" borderId="0" xfId="0" applyNumberFormat="1" applyFont="1" applyAlignment="1">
      <alignment vertical="center"/>
    </xf>
    <xf numFmtId="0" fontId="24" fillId="0" borderId="0" xfId="0" applyFont="1" applyAlignment="1">
      <alignment horizontal="left" vertical="center" wrapText="1"/>
    </xf>
    <xf numFmtId="165" fontId="7" fillId="0" borderId="2" xfId="0" applyNumberFormat="1" applyFont="1" applyBorder="1" applyAlignment="1">
      <alignment horizontal="left" vertical="center"/>
    </xf>
  </cellXfs>
  <cellStyles count="79">
    <cellStyle name="Komma" xfId="72" builtinId="3"/>
    <cellStyle name="Normal_Bz2002t33_haupt" xfId="2" xr:uid="{00000000-0005-0000-0000-000000000000}"/>
    <cellStyle name="SAPBEXaggData" xfId="14" xr:uid="{00000000-0005-0000-0000-000001000000}"/>
    <cellStyle name="SAPBEXaggDataEmph" xfId="19" xr:uid="{00000000-0005-0000-0000-000002000000}"/>
    <cellStyle name="SAPBEXaggItem" xfId="20" xr:uid="{00000000-0005-0000-0000-000003000000}"/>
    <cellStyle name="SAPBEXaggItemX" xfId="21" xr:uid="{00000000-0005-0000-0000-000004000000}"/>
    <cellStyle name="SAPBEXchaText" xfId="5" xr:uid="{00000000-0005-0000-0000-000005000000}"/>
    <cellStyle name="SAPBEXexcBad7" xfId="22" xr:uid="{00000000-0005-0000-0000-000006000000}"/>
    <cellStyle name="SAPBEXexcBad8" xfId="23" xr:uid="{00000000-0005-0000-0000-000007000000}"/>
    <cellStyle name="SAPBEXexcBad9" xfId="24" xr:uid="{00000000-0005-0000-0000-000008000000}"/>
    <cellStyle name="SAPBEXexcCritical4" xfId="25" xr:uid="{00000000-0005-0000-0000-000009000000}"/>
    <cellStyle name="SAPBEXexcCritical5" xfId="26" xr:uid="{00000000-0005-0000-0000-00000A000000}"/>
    <cellStyle name="SAPBEXexcCritical6" xfId="27" xr:uid="{00000000-0005-0000-0000-00000B000000}"/>
    <cellStyle name="SAPBEXexcGood1" xfId="28" xr:uid="{00000000-0005-0000-0000-00000C000000}"/>
    <cellStyle name="SAPBEXexcGood2" xfId="29" xr:uid="{00000000-0005-0000-0000-00000D000000}"/>
    <cellStyle name="SAPBEXexcGood3" xfId="30" xr:uid="{00000000-0005-0000-0000-00000E000000}"/>
    <cellStyle name="SAPBEXfilterDrill" xfId="7" xr:uid="{00000000-0005-0000-0000-00000F000000}"/>
    <cellStyle name="SAPBEXfilterItem" xfId="6" xr:uid="{00000000-0005-0000-0000-000010000000}"/>
    <cellStyle name="SAPBEXfilterText" xfId="31" xr:uid="{00000000-0005-0000-0000-000011000000}"/>
    <cellStyle name="SAPBEXformats" xfId="11" xr:uid="{00000000-0005-0000-0000-000012000000}"/>
    <cellStyle name="SAPBEXheaderItem" xfId="9" xr:uid="{00000000-0005-0000-0000-000013000000}"/>
    <cellStyle name="SAPBEXheaderItem 2" xfId="44" xr:uid="{00000000-0005-0000-0000-000014000000}"/>
    <cellStyle name="SAPBEXheaderItem 3" xfId="53" xr:uid="{00000000-0005-0000-0000-000015000000}"/>
    <cellStyle name="SAPBEXheaderText" xfId="8" xr:uid="{00000000-0005-0000-0000-000016000000}"/>
    <cellStyle name="SAPBEXheaderText 2" xfId="43" xr:uid="{00000000-0005-0000-0000-000017000000}"/>
    <cellStyle name="SAPBEXheaderText 3" xfId="54" xr:uid="{00000000-0005-0000-0000-000018000000}"/>
    <cellStyle name="SAPBEXHLevel0" xfId="12" xr:uid="{00000000-0005-0000-0000-000019000000}"/>
    <cellStyle name="SAPBEXHLevel0 2" xfId="45" xr:uid="{00000000-0005-0000-0000-00001A000000}"/>
    <cellStyle name="SAPBEXHLevel0 3" xfId="52" xr:uid="{00000000-0005-0000-0000-00001B000000}"/>
    <cellStyle name="SAPBEXHLevel0X" xfId="32" xr:uid="{00000000-0005-0000-0000-00001C000000}"/>
    <cellStyle name="SAPBEXHLevel0X 2" xfId="56" xr:uid="{00000000-0005-0000-0000-00001D000000}"/>
    <cellStyle name="SAPBEXHLevel1" xfId="15" xr:uid="{00000000-0005-0000-0000-00001E000000}"/>
    <cellStyle name="SAPBEXHLevel1 2" xfId="46" xr:uid="{00000000-0005-0000-0000-00001F000000}"/>
    <cellStyle name="SAPBEXHLevel1 3" xfId="51" xr:uid="{00000000-0005-0000-0000-000020000000}"/>
    <cellStyle name="SAPBEXHLevel1X" xfId="33" xr:uid="{00000000-0005-0000-0000-000021000000}"/>
    <cellStyle name="SAPBEXHLevel1X 2" xfId="57" xr:uid="{00000000-0005-0000-0000-000022000000}"/>
    <cellStyle name="SAPBEXHLevel2" xfId="16" xr:uid="{00000000-0005-0000-0000-000023000000}"/>
    <cellStyle name="SAPBEXHLevel2 2" xfId="47" xr:uid="{00000000-0005-0000-0000-000024000000}"/>
    <cellStyle name="SAPBEXHLevel2 3" xfId="50" xr:uid="{00000000-0005-0000-0000-000025000000}"/>
    <cellStyle name="SAPBEXHLevel2X" xfId="34" xr:uid="{00000000-0005-0000-0000-000026000000}"/>
    <cellStyle name="SAPBEXHLevel3" xfId="17" xr:uid="{00000000-0005-0000-0000-000027000000}"/>
    <cellStyle name="SAPBEXHLevel3 2" xfId="48" xr:uid="{00000000-0005-0000-0000-000028000000}"/>
    <cellStyle name="SAPBEXHLevel3 3" xfId="49" xr:uid="{00000000-0005-0000-0000-000029000000}"/>
    <cellStyle name="SAPBEXHLevel3X" xfId="35" xr:uid="{00000000-0005-0000-0000-00002A000000}"/>
    <cellStyle name="SAPBEXresData" xfId="36" xr:uid="{00000000-0005-0000-0000-00002B000000}"/>
    <cellStyle name="SAPBEXresDataEmph" xfId="37" xr:uid="{00000000-0005-0000-0000-00002C000000}"/>
    <cellStyle name="SAPBEXresItem" xfId="38" xr:uid="{00000000-0005-0000-0000-00002D000000}"/>
    <cellStyle name="SAPBEXresItemX" xfId="39" xr:uid="{00000000-0005-0000-0000-00002E000000}"/>
    <cellStyle name="SAPBEXstdData" xfId="18" xr:uid="{00000000-0005-0000-0000-00002F000000}"/>
    <cellStyle name="SAPBEXstdDataEmph" xfId="40" xr:uid="{00000000-0005-0000-0000-000030000000}"/>
    <cellStyle name="SAPBEXstdItem" xfId="13" xr:uid="{00000000-0005-0000-0000-000031000000}"/>
    <cellStyle name="SAPBEXstdItemX" xfId="10" xr:uid="{00000000-0005-0000-0000-000032000000}"/>
    <cellStyle name="SAPBEXtitle" xfId="4" xr:uid="{00000000-0005-0000-0000-000033000000}"/>
    <cellStyle name="SAPBEXtitle 2" xfId="42" xr:uid="{00000000-0005-0000-0000-000034000000}"/>
    <cellStyle name="SAPBEXtitle 3" xfId="55" xr:uid="{00000000-0005-0000-0000-000035000000}"/>
    <cellStyle name="SAPBEXundefined" xfId="41" xr:uid="{00000000-0005-0000-0000-000036000000}"/>
    <cellStyle name="SAPDataCell" xfId="66" xr:uid="{00000000-0005-0000-0000-000037000000}"/>
    <cellStyle name="SAPDataTotalCell" xfId="77" xr:uid="{DD9AE131-8411-4799-9F68-104D3F19F89E}"/>
    <cellStyle name="SAPDimensionCell" xfId="63" xr:uid="{00000000-0005-0000-0000-000038000000}"/>
    <cellStyle name="SAPHierarchyCell0" xfId="71" xr:uid="{00000000-0005-0000-0000-000039000000}"/>
    <cellStyle name="SAPHierarchyCell1" xfId="68" xr:uid="{00000000-0005-0000-0000-00003A000000}"/>
    <cellStyle name="SAPHierarchyCell2" xfId="69" xr:uid="{00000000-0005-0000-0000-00003B000000}"/>
    <cellStyle name="SAPHierarchyCell3" xfId="65" xr:uid="{00000000-0005-0000-0000-00003C000000}"/>
    <cellStyle name="SAPHierarchyCell4" xfId="67" xr:uid="{00000000-0005-0000-0000-00003D000000}"/>
    <cellStyle name="SAPHierarchyCell5" xfId="76" xr:uid="{FE3FD718-76E9-4AAC-9B4E-B39DD1775946}"/>
    <cellStyle name="SAPHierarchyCell6" xfId="75" xr:uid="{4623C7DB-7DFF-494E-BF0E-368852DD5BFF}"/>
    <cellStyle name="SAPHierarchyCell7" xfId="74" xr:uid="{56D8F179-945B-4B4B-9131-188D4044C44D}"/>
    <cellStyle name="SAPHierarchyCell8" xfId="73" xr:uid="{ACA1E004-0CA4-4B75-B462-AAD6A7C99EE6}"/>
    <cellStyle name="SAPMemberCellX" xfId="64" xr:uid="{00000000-0005-0000-0000-00003E000000}"/>
    <cellStyle name="SAPMemberTotalCell" xfId="78" xr:uid="{23C4324D-A728-4521-8436-2A1FFAB6F0B3}"/>
    <cellStyle name="Standard" xfId="0" builtinId="0"/>
    <cellStyle name="Standard 2" xfId="3" xr:uid="{00000000-0005-0000-0000-000040000000}"/>
    <cellStyle name="Standard 2 2" xfId="58" xr:uid="{00000000-0005-0000-0000-000041000000}"/>
    <cellStyle name="Standard 3" xfId="1" xr:uid="{00000000-0005-0000-0000-000042000000}"/>
    <cellStyle name="Standard 3 2" xfId="59" xr:uid="{00000000-0005-0000-0000-000043000000}"/>
    <cellStyle name="Standard 3 3" xfId="61" xr:uid="{00000000-0005-0000-0000-000044000000}"/>
    <cellStyle name="Standard 3_Tab52" xfId="60" xr:uid="{00000000-0005-0000-0000-000045000000}"/>
    <cellStyle name="Standard 4" xfId="62" xr:uid="{00000000-0005-0000-0000-000046000000}"/>
    <cellStyle name="Standard 5" xfId="70" xr:uid="{00000000-0005-0000-0000-00004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B3A5C3"/>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DCD5E2"/>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zoomScale="145" zoomScaleNormal="145" zoomScalePageLayoutView="180" workbookViewId="0">
      <pane xSplit="1" ySplit="3" topLeftCell="I4" activePane="bottomRight" state="frozen"/>
      <selection pane="topRight" activeCell="B1" sqref="B1"/>
      <selection pane="bottomLeft" activeCell="A4" sqref="A4"/>
      <selection pane="bottomRight" sqref="A1:M36"/>
    </sheetView>
  </sheetViews>
  <sheetFormatPr baseColWidth="10" defaultColWidth="10.6640625" defaultRowHeight="10" customHeight="1"/>
  <cols>
    <col min="1" max="1" width="36.1640625" style="1" customWidth="1"/>
    <col min="2" max="6" width="8.1640625" style="1" hidden="1" customWidth="1"/>
    <col min="7" max="7" width="7.83203125" style="1" hidden="1" customWidth="1"/>
    <col min="8" max="8" width="7.33203125" style="1" hidden="1" customWidth="1"/>
    <col min="9" max="9" width="7.33203125" style="1" customWidth="1"/>
    <col min="10" max="10" width="8.83203125" style="1" customWidth="1"/>
    <col min="11" max="12" width="8.83203125" style="1" bestFit="1" customWidth="1"/>
    <col min="13" max="13" width="9.1640625" style="1" bestFit="1" customWidth="1"/>
    <col min="14" max="16384" width="10.6640625" style="1"/>
  </cols>
  <sheetData>
    <row r="1" spans="1:13" ht="10" customHeight="1">
      <c r="A1" s="22" t="s">
        <v>0</v>
      </c>
      <c r="B1" s="22"/>
      <c r="C1" s="22"/>
      <c r="D1" s="22"/>
      <c r="E1" s="22"/>
      <c r="F1" s="22"/>
      <c r="G1" s="22"/>
      <c r="H1" s="22"/>
      <c r="I1" s="22"/>
      <c r="J1" s="22"/>
      <c r="M1" s="20"/>
    </row>
    <row r="2" spans="1:13" ht="10" customHeight="1">
      <c r="A2" s="4" t="s">
        <v>1</v>
      </c>
      <c r="B2" s="5">
        <v>2013</v>
      </c>
      <c r="C2" s="5">
        <v>2014</v>
      </c>
      <c r="D2" s="5">
        <v>2015</v>
      </c>
      <c r="E2" s="5">
        <v>2016</v>
      </c>
      <c r="F2" s="5">
        <v>2017</v>
      </c>
      <c r="G2" s="5">
        <v>2018</v>
      </c>
      <c r="H2" s="5">
        <v>2019</v>
      </c>
      <c r="I2" s="5">
        <v>2020</v>
      </c>
      <c r="J2" s="5">
        <v>2021</v>
      </c>
      <c r="K2" s="5">
        <v>2022</v>
      </c>
      <c r="L2" s="5">
        <v>2023</v>
      </c>
      <c r="M2" s="5">
        <v>2024</v>
      </c>
    </row>
    <row r="3" spans="1:13" ht="10" customHeight="1">
      <c r="A3" s="6"/>
      <c r="B3" s="7"/>
      <c r="C3" s="7"/>
      <c r="D3" s="7"/>
      <c r="E3" s="7"/>
      <c r="F3" s="7"/>
      <c r="G3" s="7"/>
      <c r="H3" s="7"/>
      <c r="I3" s="7"/>
      <c r="J3" s="7"/>
      <c r="K3" s="18"/>
      <c r="L3" s="7"/>
      <c r="M3" s="19"/>
    </row>
    <row r="4" spans="1:13" ht="10" customHeight="1">
      <c r="A4" s="8" t="s">
        <v>2</v>
      </c>
      <c r="B4" s="10">
        <v>3705974.3066000007</v>
      </c>
      <c r="C4" s="10">
        <v>3692510.3857899997</v>
      </c>
      <c r="D4" s="10">
        <v>3667266.8679999998</v>
      </c>
      <c r="E4" s="10">
        <v>3659324.5869999998</v>
      </c>
      <c r="F4" s="10">
        <v>3651973.54164</v>
      </c>
      <c r="G4" s="10">
        <v>3639702.0134049999</v>
      </c>
      <c r="H4" s="10">
        <v>3658151.0041767033</v>
      </c>
      <c r="I4" s="10">
        <v>3661530.7244724138</v>
      </c>
      <c r="J4" s="10">
        <v>3659791.7697390136</v>
      </c>
      <c r="K4" s="10">
        <f t="shared" ref="K4" si="0">K5+K21</f>
        <v>3661293.7615484199</v>
      </c>
      <c r="L4" s="10">
        <v>3693160.9219205678</v>
      </c>
      <c r="M4" s="10">
        <v>3669876.32166402</v>
      </c>
    </row>
    <row r="5" spans="1:13" ht="10" customHeight="1">
      <c r="A5" s="11" t="s">
        <v>3</v>
      </c>
      <c r="B5" s="12">
        <v>3438065.0486900005</v>
      </c>
      <c r="C5" s="12">
        <v>3429695.8211599998</v>
      </c>
      <c r="D5" s="12">
        <f t="shared" ref="D5" si="1">D6+D12+D17</f>
        <v>3385284</v>
      </c>
      <c r="E5" s="12">
        <v>3384246.4469999997</v>
      </c>
      <c r="F5" s="12">
        <v>3380692.57864</v>
      </c>
      <c r="G5" s="12">
        <v>3365820.4750799998</v>
      </c>
      <c r="H5" s="12">
        <v>3473794.0593300001</v>
      </c>
      <c r="I5" s="12">
        <v>3483864.87323</v>
      </c>
      <c r="J5" s="12">
        <v>3480280.1251025</v>
      </c>
      <c r="K5" s="12">
        <f t="shared" ref="K5" si="2">K6+K12+K17</f>
        <v>3487215.2862432799</v>
      </c>
      <c r="L5" s="12">
        <v>3487008.585035</v>
      </c>
      <c r="M5" s="12">
        <v>3490951.1726699998</v>
      </c>
    </row>
    <row r="6" spans="1:13" ht="10" customHeight="1">
      <c r="A6" s="13" t="s">
        <v>4</v>
      </c>
      <c r="B6" s="14">
        <v>189243.64911999999</v>
      </c>
      <c r="C6" s="14">
        <v>184090.40537000002</v>
      </c>
      <c r="D6" s="14">
        <f t="shared" ref="D6" si="3">SUM(D7:D11)</f>
        <v>159564</v>
      </c>
      <c r="E6" s="14">
        <v>148009.084</v>
      </c>
      <c r="F6" s="14">
        <v>136752.22663000002</v>
      </c>
      <c r="G6" s="14">
        <v>132445.32500000001</v>
      </c>
      <c r="H6" s="14">
        <v>132274.34985999999</v>
      </c>
      <c r="I6" s="14">
        <v>131535.93650000001</v>
      </c>
      <c r="J6" s="14">
        <v>134682.47056000002</v>
      </c>
      <c r="K6" s="14">
        <f t="shared" ref="K6" si="4">SUM(K7:K11)</f>
        <v>137921.35680000001</v>
      </c>
      <c r="L6" s="14">
        <v>142072.31922999999</v>
      </c>
      <c r="M6" s="14">
        <v>142042.46799999999</v>
      </c>
    </row>
    <row r="7" spans="1:13" ht="10" customHeight="1">
      <c r="A7" s="2" t="s">
        <v>5</v>
      </c>
      <c r="B7" s="9">
        <v>87807.578999999998</v>
      </c>
      <c r="C7" s="9">
        <v>89156.861000000004</v>
      </c>
      <c r="D7" s="9">
        <v>94659</v>
      </c>
      <c r="E7" s="9">
        <v>83807.851999999999</v>
      </c>
      <c r="F7" s="9">
        <v>79667.975000000006</v>
      </c>
      <c r="G7" s="9">
        <v>82200</v>
      </c>
      <c r="H7" s="9">
        <v>82782.7</v>
      </c>
      <c r="I7" s="9">
        <v>80599.899999999994</v>
      </c>
      <c r="J7" s="9">
        <v>84297.600000000006</v>
      </c>
      <c r="K7" s="9">
        <v>87038.3</v>
      </c>
      <c r="L7" s="9">
        <v>87038.3</v>
      </c>
      <c r="M7" s="9">
        <v>87038.3</v>
      </c>
    </row>
    <row r="8" spans="1:13" ht="10" customHeight="1">
      <c r="A8" s="2" t="s">
        <v>6</v>
      </c>
      <c r="B8" s="9">
        <v>51000</v>
      </c>
      <c r="C8" s="9">
        <v>45132.195370000001</v>
      </c>
      <c r="D8" s="9">
        <v>15283</v>
      </c>
      <c r="E8" s="9">
        <v>13034.114</v>
      </c>
      <c r="F8" s="9">
        <v>6828.7486699999999</v>
      </c>
      <c r="G8" s="9">
        <v>938.51800000000003</v>
      </c>
      <c r="H8" s="9">
        <v>-260.34105</v>
      </c>
      <c r="I8" s="9">
        <v>440.33659999999998</v>
      </c>
      <c r="J8" s="9">
        <v>0</v>
      </c>
      <c r="K8" s="9">
        <v>0</v>
      </c>
      <c r="L8" s="9">
        <v>0</v>
      </c>
      <c r="M8" s="9">
        <v>0</v>
      </c>
    </row>
    <row r="9" spans="1:13" ht="10" customHeight="1">
      <c r="A9" s="2" t="s">
        <v>7</v>
      </c>
      <c r="B9" s="9">
        <v>689.45499999999993</v>
      </c>
      <c r="C9" s="9">
        <v>837.423</v>
      </c>
      <c r="D9" s="9">
        <v>203</v>
      </c>
      <c r="E9" s="9">
        <v>1090.2270000000001</v>
      </c>
      <c r="F9" s="9">
        <v>256.83425</v>
      </c>
      <c r="G9" s="17">
        <v>-1.0360000000000014</v>
      </c>
      <c r="H9" s="17">
        <v>166.70396</v>
      </c>
      <c r="I9" s="17">
        <v>358.10760999999997</v>
      </c>
      <c r="J9" s="17">
        <v>0</v>
      </c>
      <c r="K9" s="17">
        <v>0</v>
      </c>
      <c r="L9" s="17">
        <v>0</v>
      </c>
      <c r="M9" s="17">
        <v>0</v>
      </c>
    </row>
    <row r="10" spans="1:13" ht="10" customHeight="1">
      <c r="A10" s="2" t="s">
        <v>8</v>
      </c>
      <c r="B10" s="9">
        <v>37746.616119999999</v>
      </c>
      <c r="C10" s="9">
        <v>36973.275999999998</v>
      </c>
      <c r="D10" s="9">
        <v>37549</v>
      </c>
      <c r="E10" s="9">
        <v>38479.084000000003</v>
      </c>
      <c r="F10" s="9">
        <v>38378.777349999997</v>
      </c>
      <c r="G10" s="9">
        <v>38494.663</v>
      </c>
      <c r="H10" s="9">
        <v>38518.737200000003</v>
      </c>
      <c r="I10" s="9">
        <v>39465.592290000001</v>
      </c>
      <c r="J10" s="9">
        <v>39377.909060000005</v>
      </c>
      <c r="K10" s="9">
        <v>39867.3367</v>
      </c>
      <c r="L10" s="9">
        <v>43978.747229999994</v>
      </c>
      <c r="M10" s="9">
        <v>44124.8459</v>
      </c>
    </row>
    <row r="11" spans="1:13" ht="10" customHeight="1">
      <c r="A11" s="2" t="s">
        <v>9</v>
      </c>
      <c r="B11" s="9">
        <v>11999.999</v>
      </c>
      <c r="C11" s="9">
        <v>11990.65</v>
      </c>
      <c r="D11" s="9">
        <v>11870</v>
      </c>
      <c r="E11" s="9">
        <v>11597.807000000001</v>
      </c>
      <c r="F11" s="9">
        <v>11619.89136</v>
      </c>
      <c r="G11" s="9">
        <v>10813.18</v>
      </c>
      <c r="H11" s="9">
        <v>11066.54975</v>
      </c>
      <c r="I11" s="9">
        <v>10672</v>
      </c>
      <c r="J11" s="9">
        <v>11006.961499999999</v>
      </c>
      <c r="K11" s="9">
        <v>11015.7201</v>
      </c>
      <c r="L11" s="9">
        <v>11055.272000000001</v>
      </c>
      <c r="M11" s="9">
        <v>10879.322099999999</v>
      </c>
    </row>
    <row r="12" spans="1:13" ht="10" customHeight="1">
      <c r="A12" s="13" t="s">
        <v>10</v>
      </c>
      <c r="B12" s="14">
        <v>450089.09456999996</v>
      </c>
      <c r="C12" s="14">
        <v>430739.38178999996</v>
      </c>
      <c r="D12" s="14">
        <f t="shared" ref="D12" si="5">SUM(D13:D16)</f>
        <v>430535</v>
      </c>
      <c r="E12" s="14">
        <v>434461.73</v>
      </c>
      <c r="F12" s="14">
        <v>437552.93400000001</v>
      </c>
      <c r="G12" s="14">
        <v>427989.73699999996</v>
      </c>
      <c r="H12" s="14">
        <v>526968.94680999999</v>
      </c>
      <c r="I12" s="14">
        <v>541036.51373000001</v>
      </c>
      <c r="J12" s="14">
        <v>534308.91836250003</v>
      </c>
      <c r="K12" s="14">
        <f t="shared" ref="K12" si="6">SUM(K13:K16)</f>
        <v>537997.92944327998</v>
      </c>
      <c r="L12" s="14">
        <v>533702.39421499998</v>
      </c>
      <c r="M12" s="14">
        <v>543289.16775000002</v>
      </c>
    </row>
    <row r="13" spans="1:13" ht="10" customHeight="1">
      <c r="A13" s="2" t="s">
        <v>11</v>
      </c>
      <c r="B13" s="9">
        <v>56365.53757</v>
      </c>
      <c r="C13" s="9">
        <v>59736.044349999996</v>
      </c>
      <c r="D13" s="9">
        <v>60797</v>
      </c>
      <c r="E13" s="9">
        <v>62246.12</v>
      </c>
      <c r="F13" s="9">
        <v>64817</v>
      </c>
      <c r="G13" s="9">
        <v>64983.065000000002</v>
      </c>
      <c r="H13" s="9">
        <v>64706.093950000002</v>
      </c>
      <c r="I13" s="9">
        <v>65195.490279999998</v>
      </c>
      <c r="J13" s="9">
        <v>64162.856110000001</v>
      </c>
      <c r="K13" s="9">
        <v>63851.30545</v>
      </c>
      <c r="L13" s="9">
        <v>67802.242849999995</v>
      </c>
      <c r="M13" s="9">
        <v>67909.194000000003</v>
      </c>
    </row>
    <row r="14" spans="1:13" ht="10" customHeight="1">
      <c r="A14" s="2" t="s">
        <v>12</v>
      </c>
      <c r="B14" s="9">
        <v>301328.94400000002</v>
      </c>
      <c r="C14" s="9">
        <v>295529.6311</v>
      </c>
      <c r="D14" s="9">
        <v>295436</v>
      </c>
      <c r="E14" s="9">
        <v>295491.68</v>
      </c>
      <c r="F14" s="9">
        <v>296273.24200000003</v>
      </c>
      <c r="G14" s="9">
        <v>292990.12099999998</v>
      </c>
      <c r="H14" s="9">
        <v>371642.4902</v>
      </c>
      <c r="I14" s="9">
        <v>371905.49725000001</v>
      </c>
      <c r="J14" s="9">
        <v>381774</v>
      </c>
      <c r="K14" s="9">
        <v>387274</v>
      </c>
      <c r="L14" s="9">
        <v>378469.59775000002</v>
      </c>
      <c r="M14" s="9">
        <v>382067.587</v>
      </c>
    </row>
    <row r="15" spans="1:13" ht="10" customHeight="1">
      <c r="A15" s="2" t="s">
        <v>13</v>
      </c>
      <c r="B15" s="9">
        <v>11846.057000000001</v>
      </c>
      <c r="C15" s="9">
        <v>11876.215459999999</v>
      </c>
      <c r="D15" s="9">
        <v>11967</v>
      </c>
      <c r="E15" s="9">
        <v>12165.89</v>
      </c>
      <c r="F15" s="9">
        <v>12288.153</v>
      </c>
      <c r="G15" s="9">
        <v>5283.2139999999999</v>
      </c>
      <c r="H15" s="9">
        <v>5725.48128</v>
      </c>
      <c r="I15" s="9">
        <v>8443.4339999999993</v>
      </c>
      <c r="J15" s="9">
        <v>5674.3463499999998</v>
      </c>
      <c r="K15" s="9">
        <v>4723.079740780001</v>
      </c>
      <c r="L15" s="9">
        <v>2883.83619</v>
      </c>
      <c r="M15" s="9">
        <v>5833.5540099999998</v>
      </c>
    </row>
    <row r="16" spans="1:13" ht="10" customHeight="1">
      <c r="A16" s="2" t="s">
        <v>14</v>
      </c>
      <c r="B16" s="9">
        <v>80548.555999999997</v>
      </c>
      <c r="C16" s="9">
        <v>63597.490879999998</v>
      </c>
      <c r="D16" s="9">
        <v>62335</v>
      </c>
      <c r="E16" s="9">
        <v>64558.04</v>
      </c>
      <c r="F16" s="9">
        <v>64174.538999999997</v>
      </c>
      <c r="G16" s="9">
        <v>64733.337</v>
      </c>
      <c r="H16" s="9">
        <v>84894.881379999992</v>
      </c>
      <c r="I16" s="9">
        <v>95492.092199999999</v>
      </c>
      <c r="J16" s="9">
        <v>82697.7159025</v>
      </c>
      <c r="K16" s="9">
        <v>82149.544252499996</v>
      </c>
      <c r="L16" s="9">
        <v>84546.717424999995</v>
      </c>
      <c r="M16" s="9">
        <v>87478.832739999998</v>
      </c>
    </row>
    <row r="17" spans="1:13" ht="10" customHeight="1">
      <c r="A17" s="13" t="s">
        <v>15</v>
      </c>
      <c r="B17" s="14">
        <v>2798732.3050000002</v>
      </c>
      <c r="C17" s="14">
        <v>2814866.034</v>
      </c>
      <c r="D17" s="14">
        <f t="shared" ref="D17:K17" si="7">D18</f>
        <v>2795185</v>
      </c>
      <c r="E17" s="14">
        <v>2801775.6329999999</v>
      </c>
      <c r="F17" s="14">
        <v>2806387.4180100001</v>
      </c>
      <c r="G17" s="14">
        <v>2805385.4130799999</v>
      </c>
      <c r="H17" s="14">
        <v>2814550.76266</v>
      </c>
      <c r="I17" s="14">
        <v>2811292.423</v>
      </c>
      <c r="J17" s="14">
        <v>2811288.73618</v>
      </c>
      <c r="K17" s="14">
        <f t="shared" si="7"/>
        <v>2811296</v>
      </c>
      <c r="L17" s="14">
        <v>2811233.8715900001</v>
      </c>
      <c r="M17" s="14">
        <v>2805619.5369199999</v>
      </c>
    </row>
    <row r="18" spans="1:13" ht="10" customHeight="1">
      <c r="A18" s="2" t="s">
        <v>16</v>
      </c>
      <c r="B18" s="9"/>
      <c r="C18" s="9">
        <v>2814866.034</v>
      </c>
      <c r="D18" s="9">
        <f>2799185-4000</f>
        <v>2795185</v>
      </c>
      <c r="E18" s="9">
        <v>2801775.6329999999</v>
      </c>
      <c r="F18" s="9">
        <v>2806387.4180100001</v>
      </c>
      <c r="G18" s="9">
        <v>2805385.4130799999</v>
      </c>
      <c r="H18" s="9">
        <v>2814550.76266</v>
      </c>
      <c r="I18" s="9">
        <v>2811292.423</v>
      </c>
      <c r="J18" s="9">
        <v>2811288.73618</v>
      </c>
      <c r="K18" s="9">
        <v>2811296</v>
      </c>
      <c r="L18" s="9">
        <v>2811233.8715900001</v>
      </c>
      <c r="M18" s="9">
        <v>2805619.5369199999</v>
      </c>
    </row>
    <row r="19" spans="1:13" ht="10" hidden="1" customHeight="1">
      <c r="A19" s="2" t="s">
        <v>17</v>
      </c>
      <c r="B19" s="9">
        <v>2150470.946</v>
      </c>
      <c r="C19" s="9"/>
      <c r="D19" s="9"/>
      <c r="E19" s="9"/>
      <c r="F19" s="9"/>
      <c r="G19" s="9"/>
      <c r="H19" s="9"/>
      <c r="I19" s="9"/>
      <c r="J19" s="9"/>
      <c r="K19" s="9"/>
      <c r="L19" s="9"/>
      <c r="M19" s="9"/>
    </row>
    <row r="20" spans="1:13" ht="10" hidden="1" customHeight="1">
      <c r="A20" s="2" t="s">
        <v>18</v>
      </c>
      <c r="B20" s="9">
        <v>648261.35900000005</v>
      </c>
      <c r="C20" s="9"/>
      <c r="D20" s="9"/>
      <c r="E20" s="9"/>
      <c r="F20" s="9"/>
      <c r="G20" s="9"/>
      <c r="H20" s="9"/>
      <c r="I20" s="9"/>
      <c r="J20" s="9"/>
      <c r="K20" s="9"/>
      <c r="L20" s="9"/>
      <c r="M20" s="9"/>
    </row>
    <row r="21" spans="1:13" ht="10" customHeight="1">
      <c r="A21" s="11" t="s">
        <v>19</v>
      </c>
      <c r="B21" s="12">
        <v>267909.25790999999</v>
      </c>
      <c r="C21" s="12">
        <v>262814.56462999998</v>
      </c>
      <c r="D21" s="12">
        <f>SUM(D22:D27)</f>
        <v>281982</v>
      </c>
      <c r="E21" s="12">
        <v>275078.14</v>
      </c>
      <c r="F21" s="12">
        <v>271280.96299999999</v>
      </c>
      <c r="G21" s="12">
        <v>273881.53832500003</v>
      </c>
      <c r="H21" s="12">
        <v>184356.94484670323</v>
      </c>
      <c r="I21" s="12">
        <v>177665.85124241398</v>
      </c>
      <c r="J21" s="12">
        <v>179511.64463651361</v>
      </c>
      <c r="K21" s="12">
        <f>SUM(K22:K28)</f>
        <v>174078.47530514022</v>
      </c>
      <c r="L21" s="12">
        <v>206152.33688556796</v>
      </c>
      <c r="M21" s="12">
        <v>178925.1489940201</v>
      </c>
    </row>
    <row r="22" spans="1:13" ht="10" customHeight="1">
      <c r="A22" s="2" t="s">
        <v>20</v>
      </c>
      <c r="B22" s="9">
        <v>54236.724179999997</v>
      </c>
      <c r="C22" s="9">
        <v>55777.044629999997</v>
      </c>
      <c r="D22" s="9">
        <v>54664</v>
      </c>
      <c r="E22" s="9">
        <v>55883.67</v>
      </c>
      <c r="F22" s="9">
        <v>51863</v>
      </c>
      <c r="G22" s="9">
        <v>53270.817999999999</v>
      </c>
      <c r="H22" s="9">
        <v>52746.879993573595</v>
      </c>
      <c r="I22" s="9">
        <v>55770.526247459595</v>
      </c>
      <c r="J22" s="9">
        <v>56765.649730150995</v>
      </c>
      <c r="K22" s="9">
        <v>53728.349116080004</v>
      </c>
      <c r="L22" s="9">
        <v>53995.492499905602</v>
      </c>
      <c r="M22" s="9">
        <v>55453.230116794402</v>
      </c>
    </row>
    <row r="23" spans="1:13" ht="10" customHeight="1">
      <c r="A23" s="2" t="s">
        <v>21</v>
      </c>
      <c r="B23" s="9">
        <v>2112.8780000000002</v>
      </c>
      <c r="C23" s="9">
        <v>2055.2510000000002</v>
      </c>
      <c r="D23" s="9">
        <v>1310</v>
      </c>
      <c r="E23" s="9">
        <v>514.12</v>
      </c>
      <c r="F23" s="9">
        <v>2120</v>
      </c>
      <c r="G23" s="9">
        <v>1245.5609999999999</v>
      </c>
      <c r="H23" s="9">
        <v>1679.0098799999998</v>
      </c>
      <c r="I23" s="9">
        <v>1087.01025</v>
      </c>
      <c r="J23" s="9">
        <v>2308.01091</v>
      </c>
      <c r="K23" s="9">
        <v>1968.9943000000001</v>
      </c>
      <c r="L23" s="9">
        <v>1697.09123</v>
      </c>
      <c r="M23" s="9">
        <v>3306.8682999999996</v>
      </c>
    </row>
    <row r="24" spans="1:13" ht="10" customHeight="1">
      <c r="A24" s="2" t="s">
        <v>22</v>
      </c>
      <c r="B24" s="9">
        <v>55345.852979999996</v>
      </c>
      <c r="C24" s="9">
        <v>54807.233</v>
      </c>
      <c r="D24" s="9">
        <v>55366</v>
      </c>
      <c r="E24" s="9">
        <v>53529.599999999999</v>
      </c>
      <c r="F24" s="9">
        <v>51838</v>
      </c>
      <c r="G24" s="9">
        <v>62492.415999999997</v>
      </c>
      <c r="H24" s="9">
        <v>64304.914448245057</v>
      </c>
      <c r="I24" s="9">
        <v>65604.43814788117</v>
      </c>
      <c r="J24" s="9">
        <v>66945.684440435201</v>
      </c>
      <c r="K24" s="9">
        <v>67558.694282580007</v>
      </c>
      <c r="L24" s="9">
        <v>68454.554061238377</v>
      </c>
      <c r="M24" s="9">
        <v>71107.679365545802</v>
      </c>
    </row>
    <row r="25" spans="1:13" ht="10" customHeight="1">
      <c r="A25" s="2" t="s">
        <v>23</v>
      </c>
      <c r="B25" s="9">
        <v>8738.8027500000007</v>
      </c>
      <c r="C25" s="9">
        <v>8653.7030000000013</v>
      </c>
      <c r="D25" s="9">
        <v>8742</v>
      </c>
      <c r="E25" s="9">
        <v>8452</v>
      </c>
      <c r="F25" s="9">
        <v>8185</v>
      </c>
      <c r="G25" s="9">
        <v>8257.0409999999993</v>
      </c>
      <c r="H25" s="9">
        <v>8658.7746248845979</v>
      </c>
      <c r="I25" s="9">
        <v>8701.6451595731978</v>
      </c>
      <c r="J25" s="9">
        <v>8922.7631059274008</v>
      </c>
      <c r="K25" s="9">
        <v>9166.3267672799975</v>
      </c>
      <c r="L25" s="9">
        <v>9306.5437994240001</v>
      </c>
      <c r="M25" s="9">
        <v>9669.3292836000001</v>
      </c>
    </row>
    <row r="26" spans="1:13" ht="10" hidden="1" customHeight="1">
      <c r="A26" s="2" t="s">
        <v>24</v>
      </c>
      <c r="B26" s="9">
        <v>70000</v>
      </c>
      <c r="C26" s="9">
        <v>70000</v>
      </c>
      <c r="D26" s="9">
        <v>95600</v>
      </c>
      <c r="E26" s="9">
        <v>94598.75</v>
      </c>
      <c r="F26" s="9">
        <v>94600</v>
      </c>
      <c r="G26" s="9">
        <v>94600</v>
      </c>
      <c r="H26" s="9">
        <v>5833.3</v>
      </c>
      <c r="I26" s="9">
        <v>0</v>
      </c>
      <c r="J26" s="9">
        <v>0</v>
      </c>
      <c r="K26" s="9">
        <v>0</v>
      </c>
      <c r="L26" s="9">
        <v>0</v>
      </c>
      <c r="M26" s="9">
        <v>0</v>
      </c>
    </row>
    <row r="27" spans="1:13" ht="10" customHeight="1">
      <c r="A27" s="2" t="s">
        <v>25</v>
      </c>
      <c r="B27" s="9">
        <v>77475</v>
      </c>
      <c r="C27" s="9">
        <v>71521.332999999999</v>
      </c>
      <c r="D27" s="9">
        <v>66300</v>
      </c>
      <c r="E27" s="9">
        <v>62100</v>
      </c>
      <c r="F27" s="9">
        <v>63800</v>
      </c>
      <c r="G27" s="9">
        <v>54700</v>
      </c>
      <c r="H27" s="9">
        <v>52300</v>
      </c>
      <c r="I27" s="9">
        <v>47700</v>
      </c>
      <c r="J27" s="9">
        <v>46200</v>
      </c>
      <c r="K27" s="9">
        <v>43200</v>
      </c>
      <c r="L27" s="9">
        <v>73997.633329999997</v>
      </c>
      <c r="M27" s="9">
        <v>40500</v>
      </c>
    </row>
    <row r="28" spans="1:13" ht="10" customHeight="1">
      <c r="A28" s="2" t="s">
        <v>26</v>
      </c>
      <c r="B28" s="9"/>
      <c r="C28" s="9"/>
      <c r="D28" s="9"/>
      <c r="E28" s="9"/>
      <c r="F28" s="9">
        <v>-1125.037</v>
      </c>
      <c r="G28" s="17">
        <v>-684.29767499999991</v>
      </c>
      <c r="H28" s="17">
        <v>-1165.9340999999999</v>
      </c>
      <c r="I28" s="17">
        <v>-1197.7685624999999</v>
      </c>
      <c r="J28" s="17">
        <v>-1630.4635499999999</v>
      </c>
      <c r="K28" s="17">
        <v>-1543.889160799803</v>
      </c>
      <c r="L28" s="17">
        <v>-1298.9780349999999</v>
      </c>
      <c r="M28" s="17">
        <v>-1111.9580719201201</v>
      </c>
    </row>
    <row r="29" spans="1:13" ht="10" customHeight="1">
      <c r="A29" s="8" t="s">
        <v>27</v>
      </c>
      <c r="B29" s="10">
        <v>145488.49509999997</v>
      </c>
      <c r="C29" s="10">
        <v>146835.83030500001</v>
      </c>
      <c r="D29" s="10">
        <f t="shared" ref="D29" si="8">SUM(D30:D32)</f>
        <v>150021.96100000001</v>
      </c>
      <c r="E29" s="10">
        <v>147671.63447800002</v>
      </c>
      <c r="F29" s="10">
        <v>144082</v>
      </c>
      <c r="G29" s="10">
        <v>145365.94500000004</v>
      </c>
      <c r="H29" s="10">
        <v>150101.6622015</v>
      </c>
      <c r="I29" s="10">
        <v>153888.58637389998</v>
      </c>
      <c r="J29" s="10">
        <v>157217.63986830003</v>
      </c>
      <c r="K29" s="10">
        <f t="shared" ref="K29" si="9">SUM(K30:K32)</f>
        <v>159505.39237750001</v>
      </c>
      <c r="L29" s="10">
        <v>161193.94737780001</v>
      </c>
      <c r="M29" s="10">
        <v>164338.8458181</v>
      </c>
    </row>
    <row r="30" spans="1:13" ht="10" customHeight="1">
      <c r="A30" s="2" t="s">
        <v>28</v>
      </c>
      <c r="B30" s="9">
        <v>81967.139099999986</v>
      </c>
      <c r="C30" s="9">
        <v>81880.782305000001</v>
      </c>
      <c r="D30" s="9">
        <v>85439.960999999996</v>
      </c>
      <c r="E30" s="9">
        <v>84201.496478000001</v>
      </c>
      <c r="F30" s="9">
        <v>81680</v>
      </c>
      <c r="G30" s="9">
        <v>82167.195000000007</v>
      </c>
      <c r="H30" s="9">
        <v>86006.924923999992</v>
      </c>
      <c r="I30" s="9">
        <v>87671.071602399985</v>
      </c>
      <c r="J30" s="9">
        <v>90969.222080799998</v>
      </c>
      <c r="K30" s="9">
        <v>94050.842989000012</v>
      </c>
      <c r="L30" s="9">
        <v>96204.266104800001</v>
      </c>
      <c r="M30" s="9">
        <v>99395.198313600005</v>
      </c>
    </row>
    <row r="31" spans="1:13" ht="10" customHeight="1">
      <c r="A31" s="2" t="s">
        <v>29</v>
      </c>
      <c r="B31" s="9">
        <v>55971.233</v>
      </c>
      <c r="C31" s="9">
        <v>57596.358</v>
      </c>
      <c r="D31" s="9">
        <v>57140</v>
      </c>
      <c r="E31" s="9">
        <v>56540.658000000003</v>
      </c>
      <c r="F31" s="9">
        <v>55161</v>
      </c>
      <c r="G31" s="9">
        <v>55527.319000000003</v>
      </c>
      <c r="H31" s="9">
        <v>56332.071277499999</v>
      </c>
      <c r="I31" s="9">
        <v>58019.514771499998</v>
      </c>
      <c r="J31" s="9">
        <v>58054.247787500004</v>
      </c>
      <c r="K31" s="9">
        <v>57340.549388500003</v>
      </c>
      <c r="L31" s="9">
        <v>56799.234273000002</v>
      </c>
      <c r="M31" s="9">
        <v>56874.301374499999</v>
      </c>
    </row>
    <row r="32" spans="1:13" ht="10" customHeight="1">
      <c r="A32" s="15" t="s">
        <v>30</v>
      </c>
      <c r="B32" s="16">
        <v>7550.1229999999996</v>
      </c>
      <c r="C32" s="16">
        <v>7358.69</v>
      </c>
      <c r="D32" s="16">
        <v>7442</v>
      </c>
      <c r="E32" s="16">
        <v>6929.48</v>
      </c>
      <c r="F32" s="16">
        <v>7241</v>
      </c>
      <c r="G32" s="16">
        <v>7671.4309999999996</v>
      </c>
      <c r="H32" s="16">
        <v>7762.6660000000002</v>
      </c>
      <c r="I32" s="16">
        <v>8198</v>
      </c>
      <c r="J32" s="16">
        <v>8194.17</v>
      </c>
      <c r="K32" s="16">
        <v>8114</v>
      </c>
      <c r="L32" s="16">
        <v>8190.4470000000001</v>
      </c>
      <c r="M32" s="16">
        <v>8069.3461299999999</v>
      </c>
    </row>
    <row r="34" spans="1:7" ht="44" customHeight="1">
      <c r="A34" s="21" t="s">
        <v>31</v>
      </c>
      <c r="B34" s="21"/>
      <c r="C34" s="21"/>
      <c r="D34" s="21"/>
      <c r="E34" s="21"/>
      <c r="F34" s="21"/>
      <c r="G34" s="21"/>
    </row>
    <row r="35" spans="1:7" ht="66" customHeight="1">
      <c r="A35" s="21" t="s">
        <v>32</v>
      </c>
      <c r="B35" s="21"/>
      <c r="C35" s="21"/>
      <c r="D35" s="21"/>
      <c r="E35" s="21"/>
      <c r="F35" s="21"/>
      <c r="G35" s="21"/>
    </row>
    <row r="36" spans="1:7" ht="10" customHeight="1">
      <c r="A36" s="3" t="s">
        <v>33</v>
      </c>
    </row>
  </sheetData>
  <mergeCells count="3">
    <mergeCell ref="A34:G34"/>
    <mergeCell ref="A35:G35"/>
    <mergeCell ref="A1:J1"/>
  </mergeCells>
  <phoneticPr fontId="3" type="noConversion"/>
  <pageMargins left="0.79" right="0.79" top="0.98" bottom="0.98" header="0.5" footer="0.5"/>
  <pageSetup paperSize="9" orientation="portrait" horizontalDpi="4294967292" verticalDpi="4294967292" r:id="rId1"/>
  <headerFooter alignWithMargins="0"/>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60717f969ed76bcb43459796212b37d5">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d85f55d4a5611eb26d56b128d7335891"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element ref="ns4:Letzte_x0020__x00c4_nderung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element name="Letzte_x0020__x00c4_nderung_x0020_" ma:index="14" nillable="true" ma:displayName="Letzte Änderung " ma:format="DateTime" ma:internalName="Letzte_x0020__x00c4_nderung_x0020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Letzte_x0020__x00c4_nderung_x0020_ xmlns="f8fb5d9d-82aa-45fb-a5a2-d73187b91550" xsi:nil="true"/>
    <Dokument_x0020_Version xmlns="558044cc-f176-4c91-a0e4-bc704674ebff" xsi:nil="true"/>
  </documentManagement>
</p:properties>
</file>

<file path=customXml/item3.xml><?xml version="1.0" encoding="utf-8"?>
<f:fields xmlns:f="http://schemas.fabasoft.com/folio/2007/fields">
  <f:record ref="">
    <f:field ref="objname" par="" edit="true" text="AB19_Politik_Tabellenanhang_Bundesausgaben_Tab52_d"/>
    <f:field ref="objsubject" par="" edit="true" text=""/>
    <f:field ref="objcreatedby" par="" text="Bühlmann, Monique, BLW"/>
    <f:field ref="objcreatedat" par="" text="26.12.2018 13:51:50"/>
    <f:field ref="objchangedby" par="" text="Rossi, Alessandro, BLW"/>
    <f:field ref="objmodifiedat" par="" text="13.09.2019 09:04:23"/>
    <f:field ref="doc_FSCFOLIO_1_1001_FieldDocumentNumber" par="" text=""/>
    <f:field ref="doc_FSCFOLIO_1_1001_FieldSubject" par="" edit="true" text=""/>
    <f:field ref="FSCFOLIO_1_1001_FieldCurrentUser" par="" text="BLW Alessandro Rossi"/>
    <f:field ref="CCAPRECONFIG_15_1001_Objektname" par="" edit="true" text="AB19_Politik_Tabellenanhang_Bundesausgaben_Tab52_d"/>
    <f:field ref="CHPRECONFIG_1_1001_Objektname" par="" edit="true" text="AB19_Politik_Tabellenanhang_Bundesausgaben_Tab52_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E947FE-7427-4F37-B222-DF4200FFE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7D720E-23C6-47B2-A288-478A24E859DB}">
  <ds:schemaRefs>
    <ds:schemaRef ds:uri="http://schemas.openxmlformats.org/package/2006/metadata/core-properties"/>
    <ds:schemaRef ds:uri="http://schemas.microsoft.com/office/infopath/2007/PartnerControls"/>
    <ds:schemaRef ds:uri="f5ad5d93-4a2a-405e-907b-cf4548c560e3"/>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f8fb5d9d-82aa-45fb-a5a2-d73187b91550"/>
    <ds:schemaRef ds:uri="558044cc-f176-4c91-a0e4-bc704674ebff"/>
    <ds:schemaRef ds:uri="http://purl.org/dc/dcmitype/"/>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2E5D8B91-9F64-4150-8A99-F7B237EFA3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Tab52</vt:lpstr>
      <vt:lpstr>'Tab52'!Druckbereich</vt:lpstr>
    </vt:vector>
  </TitlesOfParts>
  <Manager/>
  <Company>Panache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Liv Schläfli</dc:creator>
  <cp:keywords/>
  <dc:description/>
  <cp:lastModifiedBy>Marc Huber</cp:lastModifiedBy>
  <cp:revision/>
  <dcterms:created xsi:type="dcterms:W3CDTF">2015-09-07T11:12:01Z</dcterms:created>
  <dcterms:modified xsi:type="dcterms:W3CDTF">2025-11-04T10:15:27Z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3</vt:lpwstr>
  </property>
  <property fmtid="{D5CDD505-2E9C-101B-9397-08002B2CF9AE}" pid="5" name="FSC#EVDCFG@15.1400:ActualVersionCreatedAt">
    <vt:lpwstr>2019-09-13T08:53:01</vt:lpwstr>
  </property>
  <property fmtid="{D5CDD505-2E9C-101B-9397-08002B2CF9AE}" pid="6" name="FSC#EVDCFG@15.1400:ResponsibleBureau_DE">
    <vt:lpwstr>Bundesamt für Landwirtschaft BLW</vt:lpwstr>
  </property>
  <property fmtid="{D5CDD505-2E9C-101B-9397-08002B2CF9AE}" pid="7" name="FSC#EVDCFG@15.1400:ResponsibleBureau_EN">
    <vt:lpwstr>Federal Office for Agriculture FOAG</vt:lpwstr>
  </property>
  <property fmtid="{D5CDD505-2E9C-101B-9397-08002B2CF9AE}" pid="8" name="FSC#EVDCFG@15.1400:ResponsibleBureau_FR">
    <vt:lpwstr>Office fédéral de l'agriculture OFAG</vt:lpwstr>
  </property>
  <property fmtid="{D5CDD505-2E9C-101B-9397-08002B2CF9AE}" pid="9" name="FSC#EVDCFG@15.1400:ResponsibleBureau_IT">
    <vt:lpwstr>Ufficio federale dell'agricoltura UFAG</vt:lpwstr>
  </property>
  <property fmtid="{D5CDD505-2E9C-101B-9397-08002B2CF9AE}" pid="10" name="FSC#EVDCFG@15.1400:UserInChargeUserTitle">
    <vt:lpwstr/>
  </property>
  <property fmtid="{D5CDD505-2E9C-101B-9397-08002B2CF9AE}" pid="11" name="FSC#EVDCFG@15.1400:UserInChargeUserName">
    <vt:lpwstr>Bühlmann</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BLW</vt:lpwstr>
  </property>
  <property fmtid="{D5CDD505-2E9C-101B-9397-08002B2CF9AE}" pid="18" name="FSC#EVDCFG@15.1400:Address">
    <vt:lpwstr/>
  </property>
  <property fmtid="{D5CDD505-2E9C-101B-9397-08002B2CF9AE}" pid="19" name="FSC#EVDCFG@15.1400:PositionNumber">
    <vt:lpwstr/>
  </property>
  <property fmtid="{D5CDD505-2E9C-101B-9397-08002B2CF9AE}" pid="20" name="FSC#EVDCFG@15.1400:Dossierref">
    <vt:lpwstr>032.1-00006</vt:lpwstr>
  </property>
  <property fmtid="{D5CDD505-2E9C-101B-9397-08002B2CF9AE}" pid="21" name="FSC#EVDCFG@15.1400:FileRespEmail">
    <vt:lpwstr>monique.buehlmann@blw.admin.ch</vt:lpwstr>
  </property>
  <property fmtid="{D5CDD505-2E9C-101B-9397-08002B2CF9AE}" pid="22" name="FSC#EVDCFG@15.1400:FileRespFax">
    <vt:lpwstr>+41 58 462 26 34</vt:lpwstr>
  </property>
  <property fmtid="{D5CDD505-2E9C-101B-9397-08002B2CF9AE}" pid="23" name="FSC#EVDCFG@15.1400:FileRespHome">
    <vt:lpwstr>Bern</vt:lpwstr>
  </property>
  <property fmtid="{D5CDD505-2E9C-101B-9397-08002B2CF9AE}" pid="24" name="FSC#EVDCFG@15.1400:FileResponsible">
    <vt:lpwstr>Monique Bühlmann</vt:lpwstr>
  </property>
  <property fmtid="{D5CDD505-2E9C-101B-9397-08002B2CF9AE}" pid="25" name="FSC#EVDCFG@15.1400:UserInCharge">
    <vt:lpwstr/>
  </property>
  <property fmtid="{D5CDD505-2E9C-101B-9397-08002B2CF9AE}" pid="26" name="FSC#EVDCFG@15.1400:FileRespOrg">
    <vt:lpwstr>Kommunikation und Sprachdienste</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bln</vt:lpwstr>
  </property>
  <property fmtid="{D5CDD505-2E9C-101B-9397-08002B2CF9AE}" pid="31" name="FSC#EVDCFG@15.1400:FileRespStreet">
    <vt:lpwstr>Schwarzenburgstrasse 165</vt:lpwstr>
  </property>
  <property fmtid="{D5CDD505-2E9C-101B-9397-08002B2CF9AE}" pid="32" name="FSC#EVDCFG@15.1400:FileRespTel">
    <vt:lpwstr>+41 58 462 59 38</vt:lpwstr>
  </property>
  <property fmtid="{D5CDD505-2E9C-101B-9397-08002B2CF9AE}" pid="33" name="FSC#EVDCFG@15.1400:FileRespZipCode">
    <vt:lpwstr>3003</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AB19_Politik_Tabellenanhang_Bundesausgaben_Tab52_d</vt:lpwstr>
  </property>
  <property fmtid="{D5CDD505-2E9C-101B-9397-08002B2CF9AE}" pid="47" name="FSC#EVDCFG@15.1400:UserFunction">
    <vt:lpwstr>Sekretariat - DBPRR / BLW</vt:lpwstr>
  </property>
  <property fmtid="{D5CDD505-2E9C-101B-9397-08002B2CF9AE}" pid="48" name="FSC#EVDCFG@15.1400:SalutationEnglish">
    <vt:lpwstr>Communication Unit</vt:lpwstr>
  </property>
  <property fmtid="{D5CDD505-2E9C-101B-9397-08002B2CF9AE}" pid="49" name="FSC#EVDCFG@15.1400:SalutationFrench">
    <vt:lpwstr>Secteur Communication</vt:lpwstr>
  </property>
  <property fmtid="{D5CDD505-2E9C-101B-9397-08002B2CF9AE}" pid="50" name="FSC#EVDCFG@15.1400:SalutationGerman">
    <vt:lpwstr>Fachbereich Kommunikation und Sprachdienste</vt:lpwstr>
  </property>
  <property fmtid="{D5CDD505-2E9C-101B-9397-08002B2CF9AE}" pid="51" name="FSC#EVDCFG@15.1400:SalutationItalian">
    <vt:lpwstr>Settore Comunicazione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FBKSD / BLW</vt:lpwstr>
  </property>
  <property fmtid="{D5CDD505-2E9C-101B-9397-08002B2CF9AE}" pid="57" name="FSC#EVDCFG@15.1400:ResponsibleEditorFirstname">
    <vt:lpwstr>Monique</vt:lpwstr>
  </property>
  <property fmtid="{D5CDD505-2E9C-101B-9397-08002B2CF9AE}" pid="58" name="FSC#EVDCFG@15.1400:ResponsibleEditorSurname">
    <vt:lpwstr>Bühlmann</vt:lpwstr>
  </property>
  <property fmtid="{D5CDD505-2E9C-101B-9397-08002B2CF9AE}" pid="59" name="FSC#EVDCFG@15.1400:GroupTitle">
    <vt:lpwstr>Kommunikation und Sprachdienste</vt:lpwstr>
  </property>
  <property fmtid="{D5CDD505-2E9C-101B-9397-08002B2CF9AE}" pid="60" name="FSC#COOELAK@1.1001:Subject">
    <vt:lpwstr/>
  </property>
  <property fmtid="{D5CDD505-2E9C-101B-9397-08002B2CF9AE}" pid="61" name="FSC#COOELAK@1.1001:FileReference">
    <vt:lpwstr>032.1-00006</vt:lpwstr>
  </property>
  <property fmtid="{D5CDD505-2E9C-101B-9397-08002B2CF9AE}" pid="62" name="FSC#COOELAK@1.1001:FileRefYear">
    <vt:lpwstr>2019</vt:lpwstr>
  </property>
  <property fmtid="{D5CDD505-2E9C-101B-9397-08002B2CF9AE}" pid="63" name="FSC#COOELAK@1.1001:FileRefOrdinal">
    <vt:lpwstr>6</vt:lpwstr>
  </property>
  <property fmtid="{D5CDD505-2E9C-101B-9397-08002B2CF9AE}" pid="64" name="FSC#COOELAK@1.1001:FileRefOU">
    <vt:lpwstr>SGV / BLW</vt:lpwstr>
  </property>
  <property fmtid="{D5CDD505-2E9C-101B-9397-08002B2CF9AE}" pid="65" name="FSC#COOELAK@1.1001:Organization">
    <vt:lpwstr/>
  </property>
  <property fmtid="{D5CDD505-2E9C-101B-9397-08002B2CF9AE}" pid="66" name="FSC#COOELAK@1.1001:Owner">
    <vt:lpwstr>Bühlmann Monique, BLW</vt:lpwstr>
  </property>
  <property fmtid="{D5CDD505-2E9C-101B-9397-08002B2CF9AE}" pid="67" name="FSC#COOELAK@1.1001:OwnerExtension">
    <vt:lpwstr>+41 58 462 59 38</vt:lpwstr>
  </property>
  <property fmtid="{D5CDD505-2E9C-101B-9397-08002B2CF9AE}" pid="68" name="FSC#COOELAK@1.1001:OwnerFaxExtension">
    <vt:lpwstr>+41 58 462 26 34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Direktionsbereich Politik, Recht und Ressourcen (DBPRR / BLW)</vt:lpwstr>
  </property>
  <property fmtid="{D5CDD505-2E9C-101B-9397-08002B2CF9AE}" pid="74" name="FSC#COOELAK@1.1001:CreatedAt">
    <vt:lpwstr>26.12.2018</vt:lpwstr>
  </property>
  <property fmtid="{D5CDD505-2E9C-101B-9397-08002B2CF9AE}" pid="75" name="FSC#COOELAK@1.1001:OU">
    <vt:lpwstr>Kommunikation und Sprachdienste (FBKSD / BLW)</vt:lpwstr>
  </property>
  <property fmtid="{D5CDD505-2E9C-101B-9397-08002B2CF9AE}" pid="76" name="FSC#COOELAK@1.1001:Priority">
    <vt:lpwstr> ()</vt:lpwstr>
  </property>
  <property fmtid="{D5CDD505-2E9C-101B-9397-08002B2CF9AE}" pid="77" name="FSC#COOELAK@1.1001:ObjBarCode">
    <vt:lpwstr>*COO.2101.101.4.1381875*</vt:lpwstr>
  </property>
  <property fmtid="{D5CDD505-2E9C-101B-9397-08002B2CF9AE}" pid="78" name="FSC#COOELAK@1.1001:RefBarCode">
    <vt:lpwstr>*COO.2101.101.7.1381872*</vt:lpwstr>
  </property>
  <property fmtid="{D5CDD505-2E9C-101B-9397-08002B2CF9AE}" pid="79" name="FSC#COOELAK@1.1001:FileRefBarCode">
    <vt:lpwstr>*032.1-00006*</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Bühlmann Monique, BLW</vt:lpwstr>
  </property>
  <property fmtid="{D5CDD505-2E9C-101B-9397-08002B2CF9AE}" pid="84" name="FSC#COOELAK@1.1001:ProcessResponsiblePhone">
    <vt:lpwstr>+41 58 462 59 38</vt:lpwstr>
  </property>
  <property fmtid="{D5CDD505-2E9C-101B-9397-08002B2CF9AE}" pid="85" name="FSC#COOELAK@1.1001:ProcessResponsibleMail">
    <vt:lpwstr>monique.buehlmann@blw.admin.ch</vt:lpwstr>
  </property>
  <property fmtid="{D5CDD505-2E9C-101B-9397-08002B2CF9AE}" pid="86" name="FSC#COOELAK@1.1001:ProcessResponsibleFax">
    <vt:lpwstr>+41 58 462 26 34</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032.1</vt:lpwstr>
  </property>
  <property fmtid="{D5CDD505-2E9C-101B-9397-08002B2CF9AE}" pid="93" name="FSC#COOELAK@1.1001:CurrentUserRolePos">
    <vt:lpwstr>Sachbearbeiter/in</vt:lpwstr>
  </property>
  <property fmtid="{D5CDD505-2E9C-101B-9397-08002B2CF9AE}" pid="94" name="FSC#COOELAK@1.1001:CurrentUserEmail">
    <vt:lpwstr>alessandro.rossi@blw.admin.ch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BLW Monique Bühlmann</vt:lpwstr>
  </property>
  <property fmtid="{D5CDD505-2E9C-101B-9397-08002B2CF9AE}" pid="102" name="FSC#ATSTATECFG@1.1001:AgentPhone">
    <vt:lpwstr>+41 58 462 59 38</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032.1-00006/00007/00004</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COO.2101.101.4.1381875</vt:lpwstr>
  </property>
  <property fmtid="{D5CDD505-2E9C-101B-9397-08002B2CF9AE}" pid="124" name="FSC#FSCFOLIO@1.1001:docpropproject">
    <vt:lpwstr/>
  </property>
  <property fmtid="{D5CDD505-2E9C-101B-9397-08002B2CF9AE}" pid="125" name="MSIP_Label_aa112399-b73b-40c1-8af2-919b124b9d91_Enabled">
    <vt:lpwstr>true</vt:lpwstr>
  </property>
  <property fmtid="{D5CDD505-2E9C-101B-9397-08002B2CF9AE}" pid="126" name="MSIP_Label_aa112399-b73b-40c1-8af2-919b124b9d91_SetDate">
    <vt:lpwstr>2024-07-10T07:11:08Z</vt:lpwstr>
  </property>
  <property fmtid="{D5CDD505-2E9C-101B-9397-08002B2CF9AE}" pid="127" name="MSIP_Label_aa112399-b73b-40c1-8af2-919b124b9d91_Method">
    <vt:lpwstr>Privileged</vt:lpwstr>
  </property>
  <property fmtid="{D5CDD505-2E9C-101B-9397-08002B2CF9AE}" pid="128" name="MSIP_Label_aa112399-b73b-40c1-8af2-919b124b9d91_Name">
    <vt:lpwstr>L2</vt:lpwstr>
  </property>
  <property fmtid="{D5CDD505-2E9C-101B-9397-08002B2CF9AE}" pid="129" name="MSIP_Label_aa112399-b73b-40c1-8af2-919b124b9d91_SiteId">
    <vt:lpwstr>6ae27add-8276-4a38-88c1-3a9c1f973767</vt:lpwstr>
  </property>
  <property fmtid="{D5CDD505-2E9C-101B-9397-08002B2CF9AE}" pid="130" name="MSIP_Label_aa112399-b73b-40c1-8af2-919b124b9d91_ActionId">
    <vt:lpwstr>79988316-37e5-4e1f-9482-e36641a33adf</vt:lpwstr>
  </property>
  <property fmtid="{D5CDD505-2E9C-101B-9397-08002B2CF9AE}" pid="131" name="MSIP_Label_aa112399-b73b-40c1-8af2-919b124b9d91_ContentBits">
    <vt:lpwstr>0</vt:lpwstr>
  </property>
  <property fmtid="{D5CDD505-2E9C-101B-9397-08002B2CF9AE}" pid="132" name="ContentTypeId">
    <vt:lpwstr>0x0101002F9FFC2F4692C040A9D99914B314900F00242779CB3C7E2A409FF6832E71E7837E</vt:lpwstr>
  </property>
</Properties>
</file>