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13_ncr:1_{77256875-DD09-EC40-90EB-AAC71D862473}" xr6:coauthVersionLast="47" xr6:coauthVersionMax="47" xr10:uidLastSave="{00000000-0000-0000-0000-000000000000}"/>
  <bookViews>
    <workbookView xWindow="1920" yWindow="500" windowWidth="36300" windowHeight="23940" tabRatio="640" xr2:uid="{00000000-000D-0000-FFFF-FFFF00000000}"/>
  </bookViews>
  <sheets>
    <sheet name="Tab9" sheetId="1" r:id="rId1"/>
  </sheets>
  <definedNames>
    <definedName name="_xlnm.Print_Area" localSheetId="0">'Tab9'!$A$1:$A$52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M52" i="1"/>
  <c r="L52" i="1"/>
  <c r="M51" i="1"/>
  <c r="L51" i="1"/>
  <c r="M50" i="1"/>
  <c r="L50" i="1"/>
  <c r="M49" i="1"/>
  <c r="M48" i="1"/>
  <c r="L48" i="1"/>
  <c r="M47" i="1"/>
  <c r="L47" i="1"/>
  <c r="M56" i="1"/>
  <c r="L56" i="1"/>
  <c r="M55" i="1"/>
  <c r="L55" i="1"/>
  <c r="L7" i="1"/>
  <c r="L8" i="1"/>
  <c r="L9" i="1"/>
  <c r="L10" i="1"/>
  <c r="L11" i="1"/>
  <c r="L12" i="1"/>
  <c r="M7" i="1"/>
  <c r="M8" i="1"/>
  <c r="M9" i="1"/>
  <c r="M10" i="1"/>
  <c r="M11" i="1"/>
  <c r="M12" i="1"/>
  <c r="M31" i="1"/>
  <c r="M32" i="1"/>
  <c r="M34" i="1"/>
  <c r="M35" i="1"/>
  <c r="L31" i="1"/>
  <c r="L32" i="1"/>
  <c r="L34" i="1"/>
  <c r="L35" i="1"/>
  <c r="M25" i="1"/>
  <c r="M26" i="1"/>
  <c r="M27" i="1"/>
  <c r="M28" i="1"/>
  <c r="M29" i="1"/>
  <c r="L25" i="1"/>
  <c r="L26" i="1"/>
  <c r="L27" i="1"/>
  <c r="L28" i="1"/>
  <c r="L29" i="1"/>
  <c r="M15" i="1"/>
  <c r="M16" i="1"/>
  <c r="M17" i="1"/>
  <c r="M18" i="1"/>
  <c r="M19" i="1"/>
  <c r="M20" i="1"/>
  <c r="M23" i="1"/>
  <c r="M14" i="1"/>
  <c r="L16" i="1"/>
  <c r="L20" i="1"/>
  <c r="L23" i="1"/>
  <c r="L14" i="1"/>
</calcChain>
</file>

<file path=xl/sharedStrings.xml><?xml version="1.0" encoding="utf-8"?>
<sst xmlns="http://schemas.openxmlformats.org/spreadsheetml/2006/main" count="107" uniqueCount="83">
  <si>
    <t>%</t>
  </si>
  <si>
    <t>t</t>
  </si>
  <si>
    <t>2000/02</t>
  </si>
  <si>
    <t>Commercio estero</t>
  </si>
  <si>
    <t>Prodotto</t>
  </si>
  <si>
    <t>Importazioni</t>
  </si>
  <si>
    <t>Latte e latticini</t>
  </si>
  <si>
    <t>Latte</t>
  </si>
  <si>
    <t xml:space="preserve">Yogurt </t>
  </si>
  <si>
    <t>Panna</t>
  </si>
  <si>
    <t>Burro</t>
  </si>
  <si>
    <t>Latte in povere</t>
  </si>
  <si>
    <t>Formaggio e ricotta, fondu pronta esclusa</t>
  </si>
  <si>
    <t>Carne di manzo</t>
  </si>
  <si>
    <t>Carne di vitello</t>
  </si>
  <si>
    <t>Carne suina</t>
  </si>
  <si>
    <t>Carne ovina</t>
  </si>
  <si>
    <t>Carne equina</t>
  </si>
  <si>
    <t>Carne caprina</t>
  </si>
  <si>
    <r>
      <t>Pollame</t>
    </r>
    <r>
      <rPr>
        <vertAlign val="superscript"/>
        <sz val="8"/>
        <rFont val="Calibri"/>
        <family val="2"/>
      </rPr>
      <t xml:space="preserve"> 4</t>
    </r>
  </si>
  <si>
    <r>
      <t xml:space="preserve">Carne, uova e pesce </t>
    </r>
    <r>
      <rPr>
        <b/>
        <vertAlign val="superscript"/>
        <sz val="8"/>
        <rFont val="Calibri"/>
        <family val="2"/>
      </rPr>
      <t xml:space="preserve">5  </t>
    </r>
    <r>
      <rPr>
        <b/>
        <sz val="8"/>
        <rFont val="Calibri"/>
        <family val="2"/>
      </rPr>
      <t xml:space="preserve">             </t>
    </r>
  </si>
  <si>
    <r>
      <t>Sottoprodotti della mecellazione</t>
    </r>
    <r>
      <rPr>
        <vertAlign val="superscript"/>
        <sz val="8"/>
        <rFont val="Calibri"/>
        <family val="2"/>
      </rPr>
      <t xml:space="preserve"> 3</t>
    </r>
  </si>
  <si>
    <t>Pesce, crostacei e molluschi</t>
  </si>
  <si>
    <t>Cereali</t>
  </si>
  <si>
    <t>Frumento</t>
  </si>
  <si>
    <t xml:space="preserve">Segale </t>
  </si>
  <si>
    <t>Orzo</t>
  </si>
  <si>
    <t>Avena</t>
  </si>
  <si>
    <t>Mais da granella</t>
  </si>
  <si>
    <t>Sarchiate</t>
  </si>
  <si>
    <t>Patate</t>
  </si>
  <si>
    <t>Zucchero</t>
  </si>
  <si>
    <t>Semi oleosi</t>
  </si>
  <si>
    <t>Oli e grassi vegetali</t>
  </si>
  <si>
    <t xml:space="preserve">Frutta (fresca)                     </t>
  </si>
  <si>
    <t>Fragole</t>
  </si>
  <si>
    <t>Uva</t>
  </si>
  <si>
    <t>Agrumi</t>
  </si>
  <si>
    <t>Banane</t>
  </si>
  <si>
    <t xml:space="preserve">Verdure (fresche)                   </t>
  </si>
  <si>
    <t>Carote (incl. carote gialle)</t>
  </si>
  <si>
    <t>Cipolle (tutte)</t>
  </si>
  <si>
    <t>Sedano rapa</t>
  </si>
  <si>
    <t>Pomodori (tutti)</t>
  </si>
  <si>
    <t>Lattuga cappuccio (incl. foglia di quercia)</t>
  </si>
  <si>
    <t>Cavolfiore (tutti)</t>
  </si>
  <si>
    <t>Cetrioli (per insalata / nostrani)</t>
  </si>
  <si>
    <t>Vino (vino da tavola)</t>
  </si>
  <si>
    <t>Vino rosso (in hl)</t>
  </si>
  <si>
    <t>Vino bianco (in hl)</t>
  </si>
  <si>
    <r>
      <t>1</t>
    </r>
    <r>
      <rPr>
        <sz val="7"/>
        <rFont val="Calibri"/>
        <family val="2"/>
      </rPr>
      <t xml:space="preserve"> Media degli anni 2000/03</t>
    </r>
  </si>
  <si>
    <r>
      <t xml:space="preserve">4 </t>
    </r>
    <r>
      <rPr>
        <sz val="7"/>
        <rFont val="Calibri"/>
        <family val="2"/>
      </rPr>
      <t>dal 2012 peso alla vendita</t>
    </r>
  </si>
  <si>
    <r>
      <t>5</t>
    </r>
    <r>
      <rPr>
        <sz val="7"/>
        <rFont val="Calibri"/>
        <family val="2"/>
      </rPr>
      <t xml:space="preserve"> dal 2014 nuova fonte a causa della ripartizione delle linee della tariffa doganale</t>
    </r>
  </si>
  <si>
    <r>
      <rPr>
        <vertAlign val="superscript"/>
        <sz val="7"/>
        <rFont val="Calibri"/>
        <family val="2"/>
      </rPr>
      <t>6</t>
    </r>
    <r>
      <rPr>
        <sz val="7"/>
        <rFont val="Calibri"/>
        <family val="2"/>
      </rPr>
      <t xml:space="preserve"> dal 2014 cambiamento metodologico: uova in milioni di pezzi invece di tonnellate, perciò nessun paragone 2000/03</t>
    </r>
  </si>
  <si>
    <t>Fonti:</t>
  </si>
  <si>
    <t>Esportaz.</t>
  </si>
  <si>
    <t>–</t>
  </si>
  <si>
    <t>2000/02 –</t>
  </si>
  <si>
    <r>
      <t>Uova (mio. pezzi dal 2014)</t>
    </r>
    <r>
      <rPr>
        <sz val="5"/>
        <rFont val="Calibri"/>
        <family val="2"/>
      </rPr>
      <t xml:space="preserve"> </t>
    </r>
    <r>
      <rPr>
        <vertAlign val="superscript"/>
        <sz val="8"/>
        <rFont val="Calibri"/>
        <family val="2"/>
      </rPr>
      <t>6</t>
    </r>
  </si>
  <si>
    <t>* provvisorio</t>
  </si>
  <si>
    <r>
      <t xml:space="preserve">3 </t>
    </r>
    <r>
      <rPr>
        <sz val="7"/>
        <rFont val="Calibri"/>
        <family val="2"/>
      </rPr>
      <t>Voce di tariffa 0206</t>
    </r>
  </si>
  <si>
    <t>Frutta e verdura: statistica del commercio estero svizzero dell’Ufficio federale della dogana e della sicurezza dei confini (UDSC)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</si>
  <si>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</si>
  <si>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</si>
  <si>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</si>
  <si>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</si>
  <si>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</si>
  <si>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</si>
  <si>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</si>
  <si>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</si>
  <si>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</si>
  <si>
    <t>Zucchero (1701): réservesuisse / USP</t>
  </si>
  <si>
    <t>2022/24</t>
  </si>
  <si>
    <t xml:space="preserve"> -</t>
  </si>
  <si>
    <r>
      <t xml:space="preserve">2 </t>
    </r>
    <r>
      <rPr>
        <sz val="7"/>
        <rFont val="Calibri"/>
        <family val="2"/>
      </rPr>
      <t>Variazione 2000/03 -2021/24</t>
    </r>
  </si>
  <si>
    <t>Mele</t>
  </si>
  <si>
    <r>
      <t>Pere</t>
    </r>
    <r>
      <rPr>
        <sz val="8"/>
        <rFont val="Calibri"/>
        <family val="2"/>
      </rPr>
      <t xml:space="preserve">                 </t>
    </r>
  </si>
  <si>
    <r>
      <t>Albicocche</t>
    </r>
    <r>
      <rPr>
        <sz val="8"/>
        <rFont val="Calibri"/>
        <family val="2"/>
      </rPr>
      <t xml:space="preserve">         </t>
    </r>
  </si>
  <si>
    <r>
      <t>Ciliegie</t>
    </r>
    <r>
      <rPr>
        <sz val="8"/>
        <rFont val="Calibri"/>
        <family val="2"/>
      </rPr>
      <t xml:space="preserve">            </t>
    </r>
  </si>
  <si>
    <r>
      <t>Prugne e susine</t>
    </r>
    <r>
      <rPr>
        <sz val="8"/>
        <rFont val="Calibri"/>
        <family val="2"/>
      </rPr>
      <t xml:space="preserve"> </t>
    </r>
  </si>
  <si>
    <t>-</t>
  </si>
  <si>
    <t xml:space="preserve">Latte e latticini, carne, sottoprodotti della macellazione, uova, cereali, patate, semi oleosi (1201 – 1207), Oli e grassi vegetali (1507 – 1515), </t>
  </si>
  <si>
    <t>vino: DGD, dal 2014 carne e sottoprodotti della macellazione: Proviande, uova: Aviforum, latticini: TSM, Unione Svizzera dei Contadini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</si>
</sst>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##\ ###\ ##0"/>
    <numFmt numFmtId="166" formatCode="#\ ###\ ##0"/>
    <numFmt numFmtId="167" formatCode="0.0"/>
    <numFmt numFmtId="168" formatCode="###&quot; (1)&quot;"/>
    <numFmt numFmtId="169" formatCode="###.#&quot; (2)&quot;"/>
  </numFmts>
  <fonts count="12" x14ac:knownFonts="1">
    <font>
      <sz val="10"/>
      <name val="Arial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5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1" fillId="0" borderId="0"/>
    <xf numFmtId="164" fontId="1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/>
    </xf>
    <xf numFmtId="166" fontId="2" fillId="0" borderId="0" xfId="2" applyNumberFormat="1" applyFont="1" applyFill="1" applyBorder="1" applyAlignment="1">
      <alignment vertical="center"/>
    </xf>
    <xf numFmtId="166" fontId="2" fillId="0" borderId="0" xfId="2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 wrapText="1"/>
    </xf>
    <xf numFmtId="166" fontId="2" fillId="0" borderId="2" xfId="2" applyNumberFormat="1" applyFont="1" applyFill="1" applyBorder="1" applyAlignment="1">
      <alignment vertical="center"/>
    </xf>
    <xf numFmtId="167" fontId="2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" fillId="2" borderId="1" xfId="2" applyBorder="1" applyAlignment="1">
      <alignment vertical="center"/>
    </xf>
    <xf numFmtId="0" fontId="1" fillId="2" borderId="0" xfId="2" applyBorder="1" applyAlignment="1">
      <alignment vertical="center"/>
    </xf>
    <xf numFmtId="0" fontId="1" fillId="2" borderId="2" xfId="2" applyBorder="1" applyAlignment="1">
      <alignment vertical="center"/>
    </xf>
    <xf numFmtId="0" fontId="1" fillId="3" borderId="0" xfId="2" applyFill="1" applyBorder="1" applyAlignment="1">
      <alignment vertical="center"/>
    </xf>
    <xf numFmtId="0" fontId="2" fillId="3" borderId="0" xfId="2" applyFont="1" applyFill="1" applyBorder="1" applyAlignment="1">
      <alignment vertical="center"/>
    </xf>
    <xf numFmtId="167" fontId="2" fillId="3" borderId="0" xfId="2" applyNumberFormat="1" applyFont="1" applyFill="1" applyBorder="1" applyAlignment="1">
      <alignment vertical="center"/>
    </xf>
    <xf numFmtId="166" fontId="2" fillId="0" borderId="0" xfId="3" applyNumberFormat="1" applyFont="1" applyFill="1" applyBorder="1" applyAlignment="1">
      <alignment vertical="center"/>
    </xf>
    <xf numFmtId="166" fontId="2" fillId="0" borderId="0" xfId="3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7" fontId="2" fillId="0" borderId="0" xfId="3" applyNumberFormat="1" applyFont="1" applyFill="1" applyBorder="1" applyAlignment="1">
      <alignment horizontal="right" vertical="center"/>
    </xf>
    <xf numFmtId="0" fontId="9" fillId="0" borderId="2" xfId="2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0" xfId="2" applyFont="1" applyFill="1" applyBorder="1" applyAlignment="1">
      <alignment horizontal="right" vertical="center"/>
    </xf>
    <xf numFmtId="166" fontId="2" fillId="3" borderId="0" xfId="2" applyNumberFormat="1" applyFont="1" applyFill="1" applyBorder="1" applyAlignment="1">
      <alignment vertical="center"/>
    </xf>
    <xf numFmtId="166" fontId="2" fillId="0" borderId="0" xfId="4" applyNumberFormat="1" applyFont="1" applyAlignment="1">
      <alignment vertical="center"/>
    </xf>
    <xf numFmtId="166" fontId="2" fillId="0" borderId="0" xfId="4" applyNumberFormat="1" applyFont="1" applyAlignment="1">
      <alignment horizontal="right" vertical="center"/>
    </xf>
    <xf numFmtId="167" fontId="2" fillId="0" borderId="0" xfId="4" applyNumberFormat="1" applyFont="1" applyAlignment="1">
      <alignment horizontal="right" vertical="center"/>
    </xf>
    <xf numFmtId="167" fontId="1" fillId="2" borderId="2" xfId="1" applyNumberFormat="1" applyBorder="1" applyAlignment="1">
      <alignment horizontal="right" vertical="center"/>
    </xf>
    <xf numFmtId="165" fontId="1" fillId="2" borderId="5" xfId="1" applyNumberFormat="1" applyAlignment="1">
      <alignment horizontal="right" vertical="center"/>
    </xf>
    <xf numFmtId="165" fontId="1" fillId="2" borderId="4" xfId="1" applyNumberForma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2" fillId="0" borderId="2" xfId="4" applyNumberFormat="1" applyFont="1" applyBorder="1" applyAlignment="1">
      <alignment horizontal="right" vertical="center"/>
    </xf>
    <xf numFmtId="0" fontId="4" fillId="0" borderId="0" xfId="4" applyFont="1" applyAlignment="1">
      <alignment vertical="center"/>
    </xf>
    <xf numFmtId="168" fontId="2" fillId="0" borderId="0" xfId="4" applyNumberFormat="1" applyFont="1" applyAlignment="1">
      <alignment horizontal="right" vertical="center"/>
    </xf>
    <xf numFmtId="169" fontId="2" fillId="0" borderId="0" xfId="4" applyNumberFormat="1" applyFont="1" applyAlignment="1">
      <alignment horizontal="right" vertical="center"/>
    </xf>
    <xf numFmtId="166" fontId="2" fillId="4" borderId="0" xfId="4" applyNumberFormat="1" applyFont="1" applyFill="1" applyAlignment="1">
      <alignment vertical="center"/>
    </xf>
    <xf numFmtId="167" fontId="2" fillId="0" borderId="0" xfId="4" quotePrefix="1" applyNumberFormat="1" applyFont="1" applyAlignment="1">
      <alignment horizontal="right" vertical="center"/>
    </xf>
    <xf numFmtId="0" fontId="1" fillId="2" borderId="4" xfId="1" applyBorder="1">
      <alignment horizontal="center" vertical="center"/>
    </xf>
    <xf numFmtId="0" fontId="1" fillId="2" borderId="5" xfId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1" fillId="2" borderId="6" xfId="1" applyBorder="1">
      <alignment horizontal="center" vertical="center"/>
    </xf>
    <xf numFmtId="0" fontId="1" fillId="2" borderId="3" xfId="1" applyBorder="1">
      <alignment horizontal="center" vertical="center"/>
    </xf>
    <xf numFmtId="0" fontId="2" fillId="0" borderId="5" xfId="2" applyFont="1" applyFill="1" applyBorder="1" applyAlignment="1">
      <alignment vertical="center"/>
    </xf>
    <xf numFmtId="0" fontId="2" fillId="0" borderId="4" xfId="2" applyFont="1" applyFill="1" applyBorder="1" applyAlignment="1">
      <alignment vertical="center"/>
    </xf>
    <xf numFmtId="0" fontId="1" fillId="2" borderId="5" xfId="1" quotePrefix="1" applyAlignment="1">
      <alignment horizontal="right" vertical="center"/>
    </xf>
    <xf numFmtId="0" fontId="1" fillId="2" borderId="4" xfId="1" quotePrefix="1" applyBorder="1" applyAlignment="1">
      <alignment horizontal="right" vertical="center"/>
    </xf>
    <xf numFmtId="0" fontId="1" fillId="2" borderId="6" xfId="1" applyBorder="1" applyAlignment="1">
      <alignment horizontal="left" vertical="center"/>
    </xf>
    <xf numFmtId="0" fontId="1" fillId="2" borderId="3" xfId="1" applyBorder="1" applyAlignment="1">
      <alignment horizontal="left" vertical="center"/>
    </xf>
  </cellXfs>
  <cellStyles count="3">
    <cellStyle name="Komma 10 2 5 2 2" xfId="4" xr:uid="{00000000-0005-0000-0000-000000000000}"/>
    <cellStyle name="Komma 7 4 3 2" xfId="5" xr:uid="{5B170850-8264-4F14-ACAE-E94866AD1166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P69"/>
  <sheetViews>
    <sheetView tabSelected="1" zoomScale="150" zoomScaleNormal="150" zoomScaleSheetLayoutView="75" zoomScalePageLayoutView="140" workbookViewId="0">
      <pane xSplit="2" ySplit="5" topLeftCell="H42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0.5" defaultRowHeight="12" customHeight="1" x14ac:dyDescent="0.15"/>
  <cols>
    <col min="1" max="1" width="18.5" style="1" customWidth="1"/>
    <col min="2" max="2" width="9" style="1" customWidth="1"/>
    <col min="3" max="3" width="8.5" style="1" customWidth="1"/>
    <col min="4" max="4" width="6.83203125" style="1" hidden="1" customWidth="1"/>
    <col min="5" max="5" width="9.5" style="1" hidden="1" customWidth="1"/>
    <col min="6" max="6" width="6.83203125" style="1" bestFit="1" customWidth="1"/>
    <col min="7" max="7" width="9.5" style="1" bestFit="1" customWidth="1"/>
    <col min="8" max="11" width="9.5" style="1" customWidth="1"/>
    <col min="12" max="12" width="6.83203125" style="11" bestFit="1" customWidth="1"/>
    <col min="13" max="13" width="9.5" style="11" bestFit="1" customWidth="1"/>
    <col min="14" max="16384" width="10.5" style="1"/>
  </cols>
  <sheetData>
    <row r="1" spans="1:16" ht="13.25" customHeight="1" x14ac:dyDescent="0.15">
      <c r="A1" s="37" t="s">
        <v>3</v>
      </c>
      <c r="B1" s="2"/>
      <c r="C1" s="2"/>
    </row>
    <row r="2" spans="1:16" ht="10.25" customHeight="1" x14ac:dyDescent="0.15">
      <c r="A2" s="13" t="s">
        <v>4</v>
      </c>
      <c r="B2" s="52" t="s">
        <v>2</v>
      </c>
      <c r="C2" s="53"/>
      <c r="D2" s="46">
        <v>2020</v>
      </c>
      <c r="E2" s="47"/>
      <c r="F2" s="46">
        <v>2022</v>
      </c>
      <c r="G2" s="47"/>
      <c r="H2" s="46">
        <v>2023</v>
      </c>
      <c r="I2" s="47"/>
      <c r="J2" s="3">
        <v>2024</v>
      </c>
      <c r="K2" s="2"/>
      <c r="L2" s="46" t="s">
        <v>57</v>
      </c>
      <c r="M2" s="47"/>
    </row>
    <row r="3" spans="1:16" ht="10.25" customHeight="1" x14ac:dyDescent="0.15">
      <c r="A3" s="14"/>
      <c r="B3" s="45"/>
      <c r="C3" s="42"/>
      <c r="D3" s="50"/>
      <c r="E3" s="51"/>
      <c r="F3" s="43"/>
      <c r="G3" s="42"/>
      <c r="H3" s="43"/>
      <c r="I3" s="42"/>
      <c r="J3" s="1"/>
      <c r="K3" s="42"/>
      <c r="L3" s="43" t="s">
        <v>72</v>
      </c>
      <c r="M3" s="42"/>
    </row>
    <row r="4" spans="1:16" ht="10.25" customHeight="1" x14ac:dyDescent="0.15">
      <c r="A4" s="14"/>
      <c r="B4" s="43"/>
      <c r="C4" s="42"/>
      <c r="D4" s="48" t="s">
        <v>1</v>
      </c>
      <c r="E4" s="49"/>
      <c r="F4" s="43" t="s">
        <v>1</v>
      </c>
      <c r="G4" s="42"/>
      <c r="H4" s="43" t="s">
        <v>1</v>
      </c>
      <c r="I4" s="42"/>
      <c r="J4" s="43" t="s">
        <v>1</v>
      </c>
      <c r="K4" s="42"/>
      <c r="L4" s="43" t="s">
        <v>0</v>
      </c>
      <c r="M4" s="42"/>
    </row>
    <row r="5" spans="1:16" ht="10.25" customHeight="1" x14ac:dyDescent="0.15">
      <c r="A5" s="15"/>
      <c r="B5" s="32" t="s">
        <v>55</v>
      </c>
      <c r="C5" s="33" t="s">
        <v>5</v>
      </c>
      <c r="D5" s="32" t="s">
        <v>55</v>
      </c>
      <c r="E5" s="33" t="s">
        <v>5</v>
      </c>
      <c r="F5" s="32" t="s">
        <v>55</v>
      </c>
      <c r="G5" s="33" t="s">
        <v>5</v>
      </c>
      <c r="H5" s="32" t="s">
        <v>55</v>
      </c>
      <c r="I5" s="33" t="s">
        <v>5</v>
      </c>
      <c r="J5" s="32" t="s">
        <v>55</v>
      </c>
      <c r="K5" s="33" t="s">
        <v>5</v>
      </c>
      <c r="L5" s="31" t="s">
        <v>55</v>
      </c>
      <c r="M5" s="31" t="s">
        <v>5</v>
      </c>
      <c r="O5" s="44"/>
      <c r="P5" s="44"/>
    </row>
    <row r="6" spans="1:16" ht="10.25" customHeight="1" x14ac:dyDescent="0.15">
      <c r="A6" s="16" t="s">
        <v>6</v>
      </c>
      <c r="B6" s="16"/>
      <c r="C6" s="16"/>
      <c r="D6" s="17"/>
      <c r="E6" s="17"/>
      <c r="F6" s="17"/>
      <c r="G6" s="17"/>
      <c r="H6" s="17"/>
      <c r="I6" s="17"/>
      <c r="J6" s="17"/>
      <c r="K6" s="17"/>
      <c r="L6" s="18"/>
      <c r="M6" s="18"/>
    </row>
    <row r="7" spans="1:16" ht="10.25" customHeight="1" x14ac:dyDescent="0.15">
      <c r="A7" s="1" t="s">
        <v>7</v>
      </c>
      <c r="B7" s="4">
        <v>19</v>
      </c>
      <c r="C7" s="4">
        <v>22919.333333333332</v>
      </c>
      <c r="D7" s="19">
        <v>2805</v>
      </c>
      <c r="E7" s="19">
        <v>25501</v>
      </c>
      <c r="F7" s="29" t="s">
        <v>62</v>
      </c>
      <c r="G7" s="29" t="s">
        <v>63</v>
      </c>
      <c r="H7" s="29">
        <v>939</v>
      </c>
      <c r="I7" s="29">
        <v>26953</v>
      </c>
      <c r="J7" s="29">
        <v>837</v>
      </c>
      <c r="K7" s="29">
        <v>34204</v>
      </c>
      <c r="L7" s="30">
        <f t="shared" ref="L7:M12" si="0">100/B7*AVERAGE(J7,F7,H7)-100</f>
        <v>4573.6842105263158</v>
      </c>
      <c r="M7" s="30">
        <f t="shared" si="0"/>
        <v>33.417929550016026</v>
      </c>
    </row>
    <row r="8" spans="1:16" ht="10.25" customHeight="1" x14ac:dyDescent="0.15">
      <c r="A8" s="1" t="s">
        <v>8</v>
      </c>
      <c r="B8" s="4">
        <v>3494.3333333333335</v>
      </c>
      <c r="C8" s="4">
        <v>148</v>
      </c>
      <c r="D8" s="19">
        <v>4543</v>
      </c>
      <c r="E8" s="19">
        <v>9700</v>
      </c>
      <c r="F8" s="29" t="s">
        <v>64</v>
      </c>
      <c r="G8" s="29" t="s">
        <v>65</v>
      </c>
      <c r="H8" s="29">
        <v>4591</v>
      </c>
      <c r="I8" s="29">
        <v>8155</v>
      </c>
      <c r="J8" s="29">
        <v>4463</v>
      </c>
      <c r="K8" s="29">
        <v>9106</v>
      </c>
      <c r="L8" s="30">
        <f t="shared" si="0"/>
        <v>29.552608985977287</v>
      </c>
      <c r="M8" s="30">
        <f t="shared" si="0"/>
        <v>5731.4189189189192</v>
      </c>
    </row>
    <row r="9" spans="1:16" ht="10.25" customHeight="1" x14ac:dyDescent="0.15">
      <c r="A9" s="1" t="s">
        <v>9</v>
      </c>
      <c r="B9" s="4">
        <v>918.33333333333337</v>
      </c>
      <c r="C9" s="4">
        <v>246.33333333333334</v>
      </c>
      <c r="D9" s="19">
        <v>1636</v>
      </c>
      <c r="E9" s="19">
        <v>1317</v>
      </c>
      <c r="F9" s="29" t="s">
        <v>66</v>
      </c>
      <c r="G9" s="29" t="s">
        <v>67</v>
      </c>
      <c r="H9" s="29">
        <v>1400</v>
      </c>
      <c r="I9" s="29">
        <v>1519</v>
      </c>
      <c r="J9" s="29">
        <v>1397</v>
      </c>
      <c r="K9" s="29">
        <v>1128</v>
      </c>
      <c r="L9" s="30">
        <f t="shared" si="0"/>
        <v>52.286751361161521</v>
      </c>
      <c r="M9" s="30">
        <f t="shared" si="0"/>
        <v>437.28010825439776</v>
      </c>
    </row>
    <row r="10" spans="1:16" ht="10.25" customHeight="1" x14ac:dyDescent="0.15">
      <c r="A10" s="1" t="s">
        <v>10</v>
      </c>
      <c r="B10" s="4">
        <v>447.33333333333331</v>
      </c>
      <c r="C10" s="4">
        <v>4960.333333333333</v>
      </c>
      <c r="D10" s="19">
        <v>369</v>
      </c>
      <c r="E10" s="19">
        <v>6548</v>
      </c>
      <c r="F10" s="28">
        <v>19</v>
      </c>
      <c r="G10" s="29" t="s">
        <v>68</v>
      </c>
      <c r="H10" s="29">
        <v>19</v>
      </c>
      <c r="I10" s="29">
        <v>6730</v>
      </c>
      <c r="J10" s="29">
        <v>7</v>
      </c>
      <c r="K10" s="29">
        <v>1867</v>
      </c>
      <c r="L10" s="30">
        <f t="shared" si="0"/>
        <v>-96.646795827123697</v>
      </c>
      <c r="M10" s="30">
        <f t="shared" si="0"/>
        <v>-13.342517303944632</v>
      </c>
    </row>
    <row r="11" spans="1:16" ht="10.25" customHeight="1" x14ac:dyDescent="0.15">
      <c r="A11" s="1" t="s">
        <v>11</v>
      </c>
      <c r="B11" s="4">
        <v>11688.333333333334</v>
      </c>
      <c r="C11" s="4">
        <v>1075.6666666666667</v>
      </c>
      <c r="D11" s="19">
        <v>9263</v>
      </c>
      <c r="E11" s="19">
        <v>2350</v>
      </c>
      <c r="F11" s="28">
        <v>5964</v>
      </c>
      <c r="G11" s="29">
        <v>1623</v>
      </c>
      <c r="H11" s="29">
        <v>10873</v>
      </c>
      <c r="I11" s="29">
        <v>3159</v>
      </c>
      <c r="J11" s="29">
        <v>11740</v>
      </c>
      <c r="K11" s="29">
        <v>5896</v>
      </c>
      <c r="L11" s="30">
        <f t="shared" si="0"/>
        <v>-18.502780550406399</v>
      </c>
      <c r="M11" s="30">
        <f t="shared" si="0"/>
        <v>230.89556863960331</v>
      </c>
    </row>
    <row r="12" spans="1:16" ht="20" customHeight="1" x14ac:dyDescent="0.15">
      <c r="A12" s="9" t="s">
        <v>12</v>
      </c>
      <c r="B12" s="4">
        <v>52295.333333333336</v>
      </c>
      <c r="C12" s="4">
        <v>31087</v>
      </c>
      <c r="D12" s="19">
        <v>72300</v>
      </c>
      <c r="E12" s="19">
        <v>71699</v>
      </c>
      <c r="F12" s="29" t="s">
        <v>69</v>
      </c>
      <c r="G12" s="29" t="s">
        <v>70</v>
      </c>
      <c r="H12" s="29">
        <v>69378</v>
      </c>
      <c r="I12" s="29">
        <v>74279</v>
      </c>
      <c r="J12" s="29">
        <v>75283</v>
      </c>
      <c r="K12" s="29">
        <v>78655</v>
      </c>
      <c r="L12" s="30">
        <f t="shared" si="0"/>
        <v>38.311576558775158</v>
      </c>
      <c r="M12" s="30">
        <f t="shared" si="0"/>
        <v>145.97741821340108</v>
      </c>
    </row>
    <row r="13" spans="1:16" ht="10.25" customHeight="1" x14ac:dyDescent="0.15">
      <c r="A13" s="16" t="s">
        <v>20</v>
      </c>
      <c r="B13" s="16"/>
      <c r="C13" s="16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6" ht="10.25" customHeight="1" x14ac:dyDescent="0.15">
      <c r="A14" s="1" t="s">
        <v>13</v>
      </c>
      <c r="B14" s="4">
        <v>876.33333333333337</v>
      </c>
      <c r="C14" s="4">
        <v>7849</v>
      </c>
      <c r="D14" s="20">
        <v>5119</v>
      </c>
      <c r="E14" s="20">
        <v>23926</v>
      </c>
      <c r="F14" s="29">
        <v>5507</v>
      </c>
      <c r="G14" s="29">
        <v>23065</v>
      </c>
      <c r="H14" s="29">
        <v>4468</v>
      </c>
      <c r="I14" s="29">
        <v>20178</v>
      </c>
      <c r="J14" s="29">
        <v>5091</v>
      </c>
      <c r="K14" s="29">
        <v>23246</v>
      </c>
      <c r="L14" s="30">
        <f>100/B14*AVERAGE(J14,F14,H14)-100</f>
        <v>473.06960821605173</v>
      </c>
      <c r="M14" s="30">
        <f>100/C14*AVERAGE(K14,G14,I14)-100</f>
        <v>182.36718053255191</v>
      </c>
    </row>
    <row r="15" spans="1:16" ht="10.25" customHeight="1" x14ac:dyDescent="0.15">
      <c r="A15" s="1" t="s">
        <v>14</v>
      </c>
      <c r="B15" s="4">
        <v>0</v>
      </c>
      <c r="C15" s="4">
        <v>1114.6666666666667</v>
      </c>
      <c r="D15" s="20">
        <v>2</v>
      </c>
      <c r="E15" s="20">
        <v>580</v>
      </c>
      <c r="F15" s="29">
        <v>1</v>
      </c>
      <c r="G15" s="29">
        <v>767</v>
      </c>
      <c r="H15" s="29">
        <v>1</v>
      </c>
      <c r="I15" s="29">
        <v>456</v>
      </c>
      <c r="J15" s="29">
        <v>0</v>
      </c>
      <c r="K15" s="29">
        <v>398</v>
      </c>
      <c r="L15" s="30" t="s">
        <v>73</v>
      </c>
      <c r="M15" s="30">
        <f t="shared" ref="M15:M20" si="1">100/C15*AVERAGE(K15,G15,I15)-100</f>
        <v>-51.525119617224881</v>
      </c>
    </row>
    <row r="16" spans="1:16" ht="10.25" customHeight="1" x14ac:dyDescent="0.15">
      <c r="A16" s="1" t="s">
        <v>15</v>
      </c>
      <c r="B16" s="4">
        <v>249</v>
      </c>
      <c r="C16" s="4">
        <v>9753.3333333333339</v>
      </c>
      <c r="D16" s="20">
        <v>2577</v>
      </c>
      <c r="E16" s="20">
        <v>16004</v>
      </c>
      <c r="F16" s="29">
        <v>4488</v>
      </c>
      <c r="G16" s="29">
        <v>11690</v>
      </c>
      <c r="H16" s="29">
        <v>7159</v>
      </c>
      <c r="I16" s="29">
        <v>10019</v>
      </c>
      <c r="J16" s="29">
        <v>2376</v>
      </c>
      <c r="K16" s="29">
        <v>14022</v>
      </c>
      <c r="L16" s="30">
        <f>100/B16*AVERAGE(J16,F16,H16)-100</f>
        <v>1777.2423025435073</v>
      </c>
      <c r="M16" s="30">
        <f t="shared" si="1"/>
        <v>22.115516062884495</v>
      </c>
    </row>
    <row r="17" spans="1:13" ht="10.25" customHeight="1" x14ac:dyDescent="0.15">
      <c r="A17" s="1" t="s">
        <v>16</v>
      </c>
      <c r="B17" s="4">
        <v>0</v>
      </c>
      <c r="C17" s="4">
        <v>6940</v>
      </c>
      <c r="D17" s="20">
        <v>1</v>
      </c>
      <c r="E17" s="20">
        <v>5876</v>
      </c>
      <c r="F17" s="29">
        <v>1</v>
      </c>
      <c r="G17" s="29">
        <v>5193</v>
      </c>
      <c r="H17" s="29">
        <v>4</v>
      </c>
      <c r="I17" s="29">
        <v>5222</v>
      </c>
      <c r="J17" s="29">
        <v>4</v>
      </c>
      <c r="K17" s="29">
        <v>5197</v>
      </c>
      <c r="L17" s="30" t="s">
        <v>73</v>
      </c>
      <c r="M17" s="30">
        <f t="shared" si="1"/>
        <v>-25.014409221902014</v>
      </c>
    </row>
    <row r="18" spans="1:13" ht="10.25" customHeight="1" x14ac:dyDescent="0.15">
      <c r="A18" s="1" t="s">
        <v>18</v>
      </c>
      <c r="B18" s="4">
        <v>0</v>
      </c>
      <c r="C18" s="4">
        <v>358.66666666666669</v>
      </c>
      <c r="D18" s="20">
        <v>0</v>
      </c>
      <c r="E18" s="20">
        <v>126</v>
      </c>
      <c r="F18" s="29">
        <v>0</v>
      </c>
      <c r="G18" s="29">
        <v>217</v>
      </c>
      <c r="H18" s="29">
        <v>0</v>
      </c>
      <c r="I18" s="29">
        <v>94</v>
      </c>
      <c r="J18" s="29">
        <v>0</v>
      </c>
      <c r="K18" s="29">
        <v>72</v>
      </c>
      <c r="L18" s="30" t="s">
        <v>73</v>
      </c>
      <c r="M18" s="30">
        <f t="shared" si="1"/>
        <v>-64.40520446096653</v>
      </c>
    </row>
    <row r="19" spans="1:13" ht="10.25" customHeight="1" x14ac:dyDescent="0.15">
      <c r="A19" s="1" t="s">
        <v>17</v>
      </c>
      <c r="B19" s="4">
        <v>0</v>
      </c>
      <c r="C19" s="4">
        <v>4116.666666666667</v>
      </c>
      <c r="D19" s="20">
        <v>1</v>
      </c>
      <c r="E19" s="20">
        <v>2267</v>
      </c>
      <c r="F19" s="29">
        <v>0</v>
      </c>
      <c r="G19" s="29">
        <v>1956</v>
      </c>
      <c r="H19" s="29">
        <v>0</v>
      </c>
      <c r="I19" s="29">
        <v>1835</v>
      </c>
      <c r="J19" s="29">
        <v>0</v>
      </c>
      <c r="K19" s="29">
        <v>1712</v>
      </c>
      <c r="L19" s="30" t="s">
        <v>73</v>
      </c>
      <c r="M19" s="30">
        <f t="shared" si="1"/>
        <v>-55.441295546558713</v>
      </c>
    </row>
    <row r="20" spans="1:13" ht="10.25" customHeight="1" x14ac:dyDescent="0.15">
      <c r="A20" s="1" t="s">
        <v>19</v>
      </c>
      <c r="B20" s="4">
        <v>331.66666666666669</v>
      </c>
      <c r="C20" s="4">
        <v>42769.666666666664</v>
      </c>
      <c r="D20" s="20">
        <v>1545</v>
      </c>
      <c r="E20" s="20">
        <v>42438</v>
      </c>
      <c r="F20" s="29">
        <v>3191</v>
      </c>
      <c r="G20" s="29">
        <v>48162</v>
      </c>
      <c r="H20" s="29">
        <v>2812</v>
      </c>
      <c r="I20" s="29">
        <v>47470</v>
      </c>
      <c r="J20" s="29">
        <v>2421</v>
      </c>
      <c r="K20" s="29">
        <v>54836</v>
      </c>
      <c r="L20" s="30">
        <f>100/B20*AVERAGE(J20,F20,H20)-100</f>
        <v>746.6331658291457</v>
      </c>
      <c r="M20" s="30">
        <f t="shared" si="1"/>
        <v>17.27002782345744</v>
      </c>
    </row>
    <row r="21" spans="1:13" ht="10.25" customHeight="1" x14ac:dyDescent="0.15">
      <c r="A21" s="1" t="s">
        <v>21</v>
      </c>
      <c r="B21" s="23" t="s">
        <v>56</v>
      </c>
      <c r="C21" s="23" t="s">
        <v>56</v>
      </c>
      <c r="D21" s="20">
        <v>15841</v>
      </c>
      <c r="E21" s="20">
        <v>21151</v>
      </c>
      <c r="F21" s="29">
        <v>15016</v>
      </c>
      <c r="G21" s="29">
        <v>20787</v>
      </c>
      <c r="H21" s="29">
        <v>14130</v>
      </c>
      <c r="I21" s="29">
        <v>4114</v>
      </c>
      <c r="J21" s="29">
        <v>12724</v>
      </c>
      <c r="K21" s="29">
        <v>277</v>
      </c>
      <c r="L21" s="30" t="s">
        <v>73</v>
      </c>
      <c r="M21" s="30" t="s">
        <v>73</v>
      </c>
    </row>
    <row r="22" spans="1:13" ht="10.25" customHeight="1" x14ac:dyDescent="0.15">
      <c r="A22" s="1" t="s">
        <v>58</v>
      </c>
      <c r="B22" s="23" t="s">
        <v>56</v>
      </c>
      <c r="C22" s="23" t="s">
        <v>56</v>
      </c>
      <c r="D22" s="20">
        <v>0</v>
      </c>
      <c r="E22" s="20">
        <v>597</v>
      </c>
      <c r="F22" s="29">
        <v>0</v>
      </c>
      <c r="G22" s="29">
        <v>519</v>
      </c>
      <c r="H22" s="29">
        <v>0</v>
      </c>
      <c r="I22" s="29">
        <v>608</v>
      </c>
      <c r="J22" s="29">
        <v>0</v>
      </c>
      <c r="K22" s="29">
        <v>673</v>
      </c>
      <c r="L22" s="30" t="s">
        <v>73</v>
      </c>
      <c r="M22" s="30" t="s">
        <v>73</v>
      </c>
    </row>
    <row r="23" spans="1:13" ht="10.25" customHeight="1" x14ac:dyDescent="0.15">
      <c r="A23" s="1" t="s">
        <v>22</v>
      </c>
      <c r="B23" s="4">
        <v>83.333333333333329</v>
      </c>
      <c r="C23" s="4">
        <v>34758.666666666664</v>
      </c>
      <c r="D23" s="20">
        <v>227</v>
      </c>
      <c r="E23" s="20">
        <v>75995</v>
      </c>
      <c r="F23" s="29">
        <v>206</v>
      </c>
      <c r="G23" s="29">
        <v>77196</v>
      </c>
      <c r="H23" s="29">
        <v>309</v>
      </c>
      <c r="I23" s="29">
        <v>72780</v>
      </c>
      <c r="J23" s="29">
        <v>183</v>
      </c>
      <c r="K23" s="29">
        <v>74848</v>
      </c>
      <c r="L23" s="30">
        <f>100/B23*AVERAGE(J23,F23,H23)-100</f>
        <v>179.20000000000005</v>
      </c>
      <c r="M23" s="30">
        <f>100/C23*AVERAGE(K23,G23,I23)-100</f>
        <v>115.60474126356976</v>
      </c>
    </row>
    <row r="24" spans="1:13" ht="10.25" customHeight="1" x14ac:dyDescent="0.15">
      <c r="A24" s="16" t="s">
        <v>23</v>
      </c>
      <c r="B24" s="1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0.25" customHeight="1" x14ac:dyDescent="0.15">
      <c r="A25" s="1" t="s">
        <v>24</v>
      </c>
      <c r="B25" s="4">
        <v>74.203000000000003</v>
      </c>
      <c r="C25" s="4">
        <v>284628.56766666664</v>
      </c>
      <c r="D25" s="6">
        <v>508</v>
      </c>
      <c r="E25" s="6">
        <v>371380</v>
      </c>
      <c r="F25" s="6">
        <v>113</v>
      </c>
      <c r="G25" s="6">
        <v>584082</v>
      </c>
      <c r="H25" s="6">
        <v>530.41499999999996</v>
      </c>
      <c r="I25" s="6">
        <v>416922.571</v>
      </c>
      <c r="J25" s="6">
        <v>4672</v>
      </c>
      <c r="K25" s="6">
        <v>406344</v>
      </c>
      <c r="L25" s="30">
        <f t="shared" ref="L25:M29" si="2">100/B25*AVERAGE(J25,F25,H25)-100</f>
        <v>2287.7808174871639</v>
      </c>
      <c r="M25" s="30">
        <f t="shared" si="2"/>
        <v>64.816973285240749</v>
      </c>
    </row>
    <row r="26" spans="1:13" ht="10.25" customHeight="1" x14ac:dyDescent="0.15">
      <c r="A26" s="1" t="s">
        <v>25</v>
      </c>
      <c r="B26" s="4">
        <v>0.98333333333333339</v>
      </c>
      <c r="C26" s="4">
        <v>7249.876666666667</v>
      </c>
      <c r="D26" s="6">
        <v>11</v>
      </c>
      <c r="E26" s="6">
        <v>1474</v>
      </c>
      <c r="F26" s="6">
        <v>4</v>
      </c>
      <c r="G26" s="6">
        <v>3005</v>
      </c>
      <c r="H26" s="6">
        <v>47.436</v>
      </c>
      <c r="I26" s="6">
        <v>1452.8879999999999</v>
      </c>
      <c r="J26" s="6">
        <v>2</v>
      </c>
      <c r="K26" s="6">
        <v>2739</v>
      </c>
      <c r="L26" s="30">
        <f t="shared" si="2"/>
        <v>1711.3898305084747</v>
      </c>
      <c r="M26" s="30">
        <f t="shared" si="2"/>
        <v>-66.910296864820225</v>
      </c>
    </row>
    <row r="27" spans="1:13" ht="10.25" customHeight="1" x14ac:dyDescent="0.15">
      <c r="A27" s="1" t="s">
        <v>26</v>
      </c>
      <c r="B27" s="4">
        <v>10.967999999999998</v>
      </c>
      <c r="C27" s="4">
        <v>52078.717666666664</v>
      </c>
      <c r="D27" s="6">
        <v>799</v>
      </c>
      <c r="E27" s="6">
        <v>40892</v>
      </c>
      <c r="F27" s="6">
        <v>684</v>
      </c>
      <c r="G27" s="6">
        <v>83437</v>
      </c>
      <c r="H27" s="6">
        <v>709.55</v>
      </c>
      <c r="I27" s="6">
        <v>38813.608999999997</v>
      </c>
      <c r="J27" s="6">
        <v>801</v>
      </c>
      <c r="K27" s="6">
        <v>60995</v>
      </c>
      <c r="L27" s="30">
        <f t="shared" si="2"/>
        <v>6569.5538536348186</v>
      </c>
      <c r="M27" s="30">
        <f t="shared" si="2"/>
        <v>17.287583879513477</v>
      </c>
    </row>
    <row r="28" spans="1:13" ht="10.25" customHeight="1" x14ac:dyDescent="0.15">
      <c r="A28" s="1" t="s">
        <v>27</v>
      </c>
      <c r="B28" s="4">
        <v>5540.0666666666666</v>
      </c>
      <c r="C28" s="4">
        <v>50469.21433333333</v>
      </c>
      <c r="D28" s="6">
        <v>5</v>
      </c>
      <c r="E28" s="6">
        <v>48493</v>
      </c>
      <c r="F28" s="6">
        <v>3</v>
      </c>
      <c r="G28" s="6">
        <v>53064</v>
      </c>
      <c r="H28" s="6">
        <v>124.911</v>
      </c>
      <c r="I28" s="6">
        <v>36392.089999999997</v>
      </c>
      <c r="J28" s="6">
        <v>136</v>
      </c>
      <c r="K28" s="6">
        <v>47345</v>
      </c>
      <c r="L28" s="30">
        <f t="shared" si="2"/>
        <v>-98.412106954188275</v>
      </c>
      <c r="M28" s="30">
        <f t="shared" si="2"/>
        <v>-9.6471701894203505</v>
      </c>
    </row>
    <row r="29" spans="1:13" ht="10.25" customHeight="1" x14ac:dyDescent="0.15">
      <c r="A29" s="1" t="s">
        <v>28</v>
      </c>
      <c r="B29" s="4">
        <v>195.952</v>
      </c>
      <c r="C29" s="4">
        <v>26495.56766666667</v>
      </c>
      <c r="D29" s="6">
        <v>58</v>
      </c>
      <c r="E29" s="6">
        <v>139891</v>
      </c>
      <c r="F29" s="6">
        <v>230</v>
      </c>
      <c r="G29" s="6">
        <v>251163</v>
      </c>
      <c r="H29" s="6">
        <v>391.42500000000001</v>
      </c>
      <c r="I29" s="6">
        <v>177727.701</v>
      </c>
      <c r="J29" s="6">
        <v>199</v>
      </c>
      <c r="K29" s="6">
        <v>223222</v>
      </c>
      <c r="L29" s="30">
        <f t="shared" si="2"/>
        <v>39.562239732179307</v>
      </c>
      <c r="M29" s="30">
        <f t="shared" si="2"/>
        <v>720.40476757477268</v>
      </c>
    </row>
    <row r="30" spans="1:13" ht="10.25" customHeight="1" x14ac:dyDescent="0.15">
      <c r="A30" s="16" t="s">
        <v>29</v>
      </c>
      <c r="B30" s="16"/>
      <c r="C30" s="1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0.25" customHeight="1" x14ac:dyDescent="0.15">
      <c r="A31" s="1" t="s">
        <v>30</v>
      </c>
      <c r="B31" s="4">
        <v>3312.9470000000001</v>
      </c>
      <c r="C31" s="4">
        <v>30709.295000000002</v>
      </c>
      <c r="D31" s="6">
        <v>8441</v>
      </c>
      <c r="E31" s="6">
        <v>35013</v>
      </c>
      <c r="F31" s="6">
        <v>8147</v>
      </c>
      <c r="G31" s="6">
        <v>92724</v>
      </c>
      <c r="H31" s="6">
        <v>8328.8230000000003</v>
      </c>
      <c r="I31" s="6">
        <v>90926.735000000001</v>
      </c>
      <c r="J31" s="6">
        <v>9205</v>
      </c>
      <c r="K31" s="6">
        <v>110445</v>
      </c>
      <c r="L31" s="30">
        <f>100/B31*AVERAGE(J31,F31,H31)-100</f>
        <v>158.38850827777605</v>
      </c>
      <c r="M31" s="30">
        <f>100/C31*AVERAGE(K31,G31,I31)-100</f>
        <v>219.22553632920147</v>
      </c>
    </row>
    <row r="32" spans="1:13" ht="10.25" customHeight="1" x14ac:dyDescent="0.15">
      <c r="A32" s="1" t="s">
        <v>31</v>
      </c>
      <c r="B32" s="4">
        <v>152572</v>
      </c>
      <c r="C32" s="4">
        <v>188008</v>
      </c>
      <c r="D32" s="6">
        <v>118813</v>
      </c>
      <c r="E32" s="6">
        <v>99038</v>
      </c>
      <c r="F32" s="6">
        <v>7682</v>
      </c>
      <c r="G32" s="6">
        <v>91117</v>
      </c>
      <c r="H32" s="6">
        <v>6388.2650000000003</v>
      </c>
      <c r="I32" s="6">
        <v>80098.960000000006</v>
      </c>
      <c r="J32" s="6">
        <v>5786</v>
      </c>
      <c r="K32" s="6">
        <v>97982</v>
      </c>
      <c r="L32" s="30">
        <f>100/B32*AVERAGE(J32,F32,H32)-100</f>
        <v>-95.661880948011429</v>
      </c>
      <c r="M32" s="30">
        <f>100/C32*AVERAGE(K32,G32,I32)-100</f>
        <v>-52.271896231366043</v>
      </c>
    </row>
    <row r="33" spans="1:13" ht="10.25" customHeight="1" x14ac:dyDescent="0.15">
      <c r="A33" s="16" t="s">
        <v>32</v>
      </c>
      <c r="B33" s="16"/>
      <c r="C33" s="1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0.25" customHeight="1" x14ac:dyDescent="0.15">
      <c r="A34" s="1" t="s">
        <v>32</v>
      </c>
      <c r="B34" s="4">
        <v>698.88533333333328</v>
      </c>
      <c r="C34" s="4">
        <v>105697.21233333331</v>
      </c>
      <c r="D34" s="6">
        <v>1012</v>
      </c>
      <c r="E34" s="6">
        <v>42029</v>
      </c>
      <c r="F34" s="6">
        <v>376</v>
      </c>
      <c r="G34" s="6">
        <v>35306</v>
      </c>
      <c r="H34" s="6">
        <v>492</v>
      </c>
      <c r="I34" s="6">
        <v>31732</v>
      </c>
      <c r="J34" s="6">
        <v>929</v>
      </c>
      <c r="K34" s="6">
        <v>35129</v>
      </c>
      <c r="L34" s="30">
        <f>100/B34*AVERAGE(J34,F34,H34)-100</f>
        <v>-14.292091788066315</v>
      </c>
      <c r="M34" s="30">
        <f>100/C34*AVERAGE(K34,G34,I34)-100</f>
        <v>-67.779976486734029</v>
      </c>
    </row>
    <row r="35" spans="1:13" ht="10.25" customHeight="1" x14ac:dyDescent="0.15">
      <c r="A35" s="9" t="s">
        <v>33</v>
      </c>
      <c r="B35" s="4">
        <v>7326.9426666666659</v>
      </c>
      <c r="C35" s="4">
        <v>95761.694000000003</v>
      </c>
      <c r="D35" s="6">
        <v>2310</v>
      </c>
      <c r="E35" s="6">
        <v>133784</v>
      </c>
      <c r="F35" s="6">
        <v>1768</v>
      </c>
      <c r="G35" s="6">
        <v>133322</v>
      </c>
      <c r="H35" s="6">
        <v>1653</v>
      </c>
      <c r="I35" s="6">
        <v>120429</v>
      </c>
      <c r="J35" s="6">
        <v>1602</v>
      </c>
      <c r="K35" s="6">
        <v>128249</v>
      </c>
      <c r="L35" s="30">
        <f>100/B35*AVERAGE(J35,F35,H35)-100</f>
        <v>-77.148267572085999</v>
      </c>
      <c r="M35" s="30">
        <f>100/C35*AVERAGE(K35,G35,I35)-100</f>
        <v>32.968964953077517</v>
      </c>
    </row>
    <row r="36" spans="1:13" ht="10.25" customHeight="1" x14ac:dyDescent="0.15">
      <c r="A36" s="16" t="s">
        <v>34</v>
      </c>
      <c r="B36" s="16"/>
      <c r="C36" s="16"/>
      <c r="D36" s="17"/>
      <c r="E36" s="17"/>
      <c r="F36" s="17"/>
      <c r="G36" s="17"/>
      <c r="H36" s="17"/>
      <c r="I36" s="17"/>
      <c r="J36" s="17"/>
      <c r="K36" s="17"/>
      <c r="L36" s="18"/>
      <c r="M36" s="18"/>
    </row>
    <row r="37" spans="1:13" ht="10.25" customHeight="1" x14ac:dyDescent="0.15">
      <c r="A37" s="1" t="s">
        <v>75</v>
      </c>
      <c r="B37" s="38">
        <v>1351.5915</v>
      </c>
      <c r="C37" s="38">
        <v>8590.8389999999999</v>
      </c>
      <c r="D37" s="6">
        <v>891.66099999999994</v>
      </c>
      <c r="E37" s="6">
        <v>14016.842000000001</v>
      </c>
      <c r="F37" s="6">
        <v>1066.058</v>
      </c>
      <c r="G37" s="6">
        <v>8594.7810000000009</v>
      </c>
      <c r="H37" s="6">
        <v>242</v>
      </c>
      <c r="I37" s="6">
        <v>11311</v>
      </c>
      <c r="J37" s="6">
        <v>267</v>
      </c>
      <c r="K37" s="6">
        <v>11619</v>
      </c>
      <c r="L37" s="39">
        <v>-58.066878934944469</v>
      </c>
      <c r="M37" s="39">
        <v>18.396206703443063</v>
      </c>
    </row>
    <row r="38" spans="1:13" ht="10.25" customHeight="1" x14ac:dyDescent="0.15">
      <c r="A38" s="1" t="s">
        <v>76</v>
      </c>
      <c r="B38" s="38">
        <v>125.22225</v>
      </c>
      <c r="C38" s="38">
        <v>8785.8649999999998</v>
      </c>
      <c r="D38" s="6">
        <v>133.589</v>
      </c>
      <c r="E38" s="6">
        <v>6774.3950000000004</v>
      </c>
      <c r="F38" s="6">
        <v>14.071</v>
      </c>
      <c r="G38" s="6">
        <v>9321.6630000000005</v>
      </c>
      <c r="H38" s="6">
        <v>44</v>
      </c>
      <c r="I38" s="6">
        <v>9110</v>
      </c>
      <c r="J38" s="6">
        <v>14</v>
      </c>
      <c r="K38" s="6">
        <v>9884</v>
      </c>
      <c r="L38" s="39">
        <v>-82.350979957635332</v>
      </c>
      <c r="M38" s="39">
        <v>4.7150394411933219</v>
      </c>
    </row>
    <row r="39" spans="1:13" ht="10.25" customHeight="1" x14ac:dyDescent="0.15">
      <c r="A39" s="1" t="s">
        <v>77</v>
      </c>
      <c r="B39" s="38">
        <v>30.707000000000001</v>
      </c>
      <c r="C39" s="38">
        <v>9154.375</v>
      </c>
      <c r="D39" s="6">
        <v>18.940999999999999</v>
      </c>
      <c r="E39" s="6">
        <v>7980.4970000000003</v>
      </c>
      <c r="F39" s="6">
        <v>19.698</v>
      </c>
      <c r="G39" s="6">
        <v>6484.134</v>
      </c>
      <c r="H39" s="6">
        <v>48</v>
      </c>
      <c r="I39" s="6">
        <v>8004</v>
      </c>
      <c r="J39" s="6">
        <v>3</v>
      </c>
      <c r="K39" s="6">
        <v>7166</v>
      </c>
      <c r="L39" s="39">
        <v>-9.1860162178005016</v>
      </c>
      <c r="M39" s="39">
        <v>-12.54037277258141</v>
      </c>
    </row>
    <row r="40" spans="1:13" ht="10.25" customHeight="1" x14ac:dyDescent="0.15">
      <c r="A40" s="1" t="s">
        <v>78</v>
      </c>
      <c r="B40" s="38">
        <v>6.9785000000000004</v>
      </c>
      <c r="C40" s="38">
        <v>3373.04025</v>
      </c>
      <c r="D40" s="6">
        <v>9.2550000000000008</v>
      </c>
      <c r="E40" s="6">
        <v>2667.9409999999998</v>
      </c>
      <c r="F40" s="6">
        <v>7.016</v>
      </c>
      <c r="G40" s="6">
        <v>2992.14</v>
      </c>
      <c r="H40" s="6">
        <v>0</v>
      </c>
      <c r="I40" s="6">
        <v>3945</v>
      </c>
      <c r="J40" s="6">
        <v>1</v>
      </c>
      <c r="K40" s="6">
        <v>2821</v>
      </c>
      <c r="L40" s="39">
        <v>-34.448663752955504</v>
      </c>
      <c r="M40" s="39">
        <v>-0.30330945502355544</v>
      </c>
    </row>
    <row r="41" spans="1:13" ht="10.25" customHeight="1" x14ac:dyDescent="0.15">
      <c r="A41" s="1" t="s">
        <v>79</v>
      </c>
      <c r="B41" s="38">
        <v>15.191749999999999</v>
      </c>
      <c r="C41" s="38">
        <v>5249.3519999999999</v>
      </c>
      <c r="D41" s="6">
        <v>67.254999999999995</v>
      </c>
      <c r="E41" s="6">
        <v>5740.8509999999997</v>
      </c>
      <c r="F41" s="6">
        <v>59.81</v>
      </c>
      <c r="G41" s="6">
        <v>7043.7259999999997</v>
      </c>
      <c r="H41" s="6">
        <v>67</v>
      </c>
      <c r="I41" s="6">
        <v>7722</v>
      </c>
      <c r="J41" s="6">
        <v>9</v>
      </c>
      <c r="K41" s="6">
        <v>5786</v>
      </c>
      <c r="L41" s="39">
        <v>206.39656392449851</v>
      </c>
      <c r="M41" s="39">
        <v>31.762177503051809</v>
      </c>
    </row>
    <row r="42" spans="1:13" ht="10.25" customHeight="1" x14ac:dyDescent="0.15">
      <c r="A42" s="1" t="s">
        <v>35</v>
      </c>
      <c r="B42" s="4">
        <v>23.251333333333335</v>
      </c>
      <c r="C42" s="4">
        <v>11424.004666666666</v>
      </c>
      <c r="D42" s="6">
        <v>20.757000000000001</v>
      </c>
      <c r="E42" s="6">
        <v>14281.71</v>
      </c>
      <c r="F42" s="6">
        <v>1.6240000000000001</v>
      </c>
      <c r="G42" s="6">
        <v>14187.23</v>
      </c>
      <c r="H42" s="6">
        <v>15</v>
      </c>
      <c r="I42" s="6">
        <v>13310</v>
      </c>
      <c r="J42" s="6">
        <v>35</v>
      </c>
      <c r="K42" s="6">
        <v>13291</v>
      </c>
      <c r="L42" s="30">
        <v>-25.991340998365697</v>
      </c>
      <c r="M42" s="30">
        <v>19.013227527276339</v>
      </c>
    </row>
    <row r="43" spans="1:13" ht="10.25" customHeight="1" x14ac:dyDescent="0.15">
      <c r="A43" s="1" t="s">
        <v>36</v>
      </c>
      <c r="B43" s="4">
        <v>59.997000000000007</v>
      </c>
      <c r="C43" s="4">
        <v>38447.480333333333</v>
      </c>
      <c r="D43" s="6">
        <v>28.52</v>
      </c>
      <c r="E43" s="6">
        <v>31266.329000000002</v>
      </c>
      <c r="F43" s="6">
        <v>104.197</v>
      </c>
      <c r="G43" s="6">
        <v>29449.297999999999</v>
      </c>
      <c r="H43" s="6">
        <v>121</v>
      </c>
      <c r="I43" s="6">
        <v>29379</v>
      </c>
      <c r="J43" s="6">
        <v>95</v>
      </c>
      <c r="K43" s="6">
        <v>30738</v>
      </c>
      <c r="L43" s="30">
        <v>77.89611702807359</v>
      </c>
      <c r="M43" s="30">
        <v>-22.347492195002189</v>
      </c>
    </row>
    <row r="44" spans="1:13" ht="10.25" customHeight="1" x14ac:dyDescent="0.15">
      <c r="A44" s="1" t="s">
        <v>37</v>
      </c>
      <c r="B44" s="4">
        <v>106.63533333333334</v>
      </c>
      <c r="C44" s="4">
        <v>124102</v>
      </c>
      <c r="D44" s="6">
        <v>247.29499999999999</v>
      </c>
      <c r="E44" s="6">
        <v>157882.54500000001</v>
      </c>
      <c r="F44" s="6">
        <v>308.82499999999999</v>
      </c>
      <c r="G44" s="6">
        <v>149181.33499999999</v>
      </c>
      <c r="H44" s="6">
        <v>193</v>
      </c>
      <c r="I44" s="6">
        <v>144508</v>
      </c>
      <c r="J44" s="6">
        <v>161</v>
      </c>
      <c r="K44" s="6">
        <v>146648</v>
      </c>
      <c r="L44" s="30">
        <v>107.19367564221993</v>
      </c>
      <c r="M44" s="30">
        <v>18.272962294456708</v>
      </c>
    </row>
    <row r="45" spans="1:13" ht="10.25" customHeight="1" x14ac:dyDescent="0.15">
      <c r="A45" s="1" t="s">
        <v>38</v>
      </c>
      <c r="B45" s="4">
        <v>2.556</v>
      </c>
      <c r="C45" s="4">
        <v>73362.818333333344</v>
      </c>
      <c r="D45" s="6">
        <v>48.920999999999999</v>
      </c>
      <c r="E45" s="6">
        <v>102043.245</v>
      </c>
      <c r="F45" s="6">
        <v>58.914000000000001</v>
      </c>
      <c r="G45" s="6">
        <v>100231.124</v>
      </c>
      <c r="H45" s="6">
        <v>61</v>
      </c>
      <c r="I45" s="6">
        <v>103562</v>
      </c>
      <c r="J45" s="6">
        <v>26</v>
      </c>
      <c r="K45" s="6">
        <v>107411</v>
      </c>
      <c r="L45" s="30">
        <v>1802.8951486697965</v>
      </c>
      <c r="M45" s="30">
        <v>41.399567732891732</v>
      </c>
    </row>
    <row r="46" spans="1:13" ht="10.25" customHeight="1" x14ac:dyDescent="0.15">
      <c r="A46" s="16" t="s">
        <v>39</v>
      </c>
      <c r="B46" s="16"/>
      <c r="C46" s="16"/>
      <c r="D46" s="17"/>
      <c r="E46" s="17"/>
      <c r="F46" s="17"/>
      <c r="G46" s="17"/>
      <c r="H46" s="17"/>
      <c r="I46" s="17"/>
      <c r="J46" s="17"/>
      <c r="K46" s="17"/>
      <c r="L46" s="18"/>
      <c r="M46" s="18"/>
    </row>
    <row r="47" spans="1:13" ht="10.25" customHeight="1" x14ac:dyDescent="0.15">
      <c r="A47" s="1" t="s">
        <v>40</v>
      </c>
      <c r="B47" s="4">
        <v>26.333333333333332</v>
      </c>
      <c r="C47" s="4">
        <v>6739</v>
      </c>
      <c r="D47" s="28">
        <v>710.423</v>
      </c>
      <c r="E47" s="28">
        <v>3288.5540000000001</v>
      </c>
      <c r="F47" s="28">
        <v>87.277000000000001</v>
      </c>
      <c r="G47" s="28">
        <v>4628.4470000000001</v>
      </c>
      <c r="H47" s="28">
        <v>617.02300000000002</v>
      </c>
      <c r="I47" s="28">
        <v>2068.9740000000002</v>
      </c>
      <c r="J47" s="28">
        <v>19.616</v>
      </c>
      <c r="K47" s="28">
        <v>2091.9789999999998</v>
      </c>
      <c r="L47" s="30">
        <f>100/B47*AVERAGE(J47,F47,H47)-100</f>
        <v>816.34936708860778</v>
      </c>
      <c r="M47" s="30">
        <f>100/C47*AVERAGE(K47,G47,I47)-100</f>
        <v>-56.524706929811551</v>
      </c>
    </row>
    <row r="48" spans="1:13" ht="10.25" customHeight="1" x14ac:dyDescent="0.15">
      <c r="A48" s="1" t="s">
        <v>41</v>
      </c>
      <c r="B48" s="7">
        <v>50.666666666666664</v>
      </c>
      <c r="C48" s="7">
        <v>6432</v>
      </c>
      <c r="D48" s="28">
        <v>80.423999999999992</v>
      </c>
      <c r="E48" s="28">
        <v>6304.0460000000003</v>
      </c>
      <c r="F48" s="28">
        <v>68.072000000000003</v>
      </c>
      <c r="G48" s="28">
        <v>11691.611000000001</v>
      </c>
      <c r="H48" s="28">
        <v>140.45600000000002</v>
      </c>
      <c r="I48" s="28">
        <v>8693.0570000000007</v>
      </c>
      <c r="J48" s="28">
        <v>53.041000000000004</v>
      </c>
      <c r="K48" s="28">
        <v>8762.4760000000006</v>
      </c>
      <c r="L48" s="30">
        <f>100/B48*AVERAGE(J48,F48,H48)-100</f>
        <v>72.084868421052647</v>
      </c>
      <c r="M48" s="30">
        <f>100/C48*AVERAGE(K48,G48,I48)-100</f>
        <v>51.052777777777777</v>
      </c>
    </row>
    <row r="49" spans="1:13" ht="10.25" customHeight="1" x14ac:dyDescent="0.15">
      <c r="A49" s="1" t="s">
        <v>42</v>
      </c>
      <c r="B49" s="7">
        <v>0</v>
      </c>
      <c r="C49" s="7">
        <v>286.66666666666669</v>
      </c>
      <c r="D49" s="28">
        <v>0</v>
      </c>
      <c r="E49" s="28">
        <v>38.889000000000003</v>
      </c>
      <c r="F49" s="28">
        <v>2.1999999999999999E-2</v>
      </c>
      <c r="G49" s="40">
        <v>831.20899999999995</v>
      </c>
      <c r="H49" s="28">
        <v>0</v>
      </c>
      <c r="I49" s="28">
        <v>37.521999999999998</v>
      </c>
      <c r="J49" s="28">
        <v>2.4950000000000001</v>
      </c>
      <c r="K49" s="28">
        <v>32.414000000000001</v>
      </c>
      <c r="L49" s="41" t="s">
        <v>80</v>
      </c>
      <c r="M49" s="30">
        <f>100/C49*AVERAGE(K49,G49,I49)-100</f>
        <v>4.784302325581379</v>
      </c>
    </row>
    <row r="50" spans="1:13" ht="10.25" customHeight="1" x14ac:dyDescent="0.15">
      <c r="A50" s="1" t="s">
        <v>43</v>
      </c>
      <c r="B50" s="7">
        <v>24.666666666666668</v>
      </c>
      <c r="C50" s="7">
        <v>42449</v>
      </c>
      <c r="D50" s="28">
        <v>94.231999999999999</v>
      </c>
      <c r="E50" s="28">
        <v>41793.048000000003</v>
      </c>
      <c r="F50" s="28">
        <v>6.2290000000000001</v>
      </c>
      <c r="G50" s="28">
        <v>40467.853000000003</v>
      </c>
      <c r="H50" s="28">
        <v>13.067</v>
      </c>
      <c r="I50" s="28">
        <v>41707.616999999998</v>
      </c>
      <c r="J50" s="28">
        <v>45.784999999999997</v>
      </c>
      <c r="K50" s="28">
        <v>45021.792999999998</v>
      </c>
      <c r="L50" s="30">
        <f>100/B50*AVERAGE(J50,F50,H50)-100</f>
        <v>-12.052702702702732</v>
      </c>
      <c r="M50" s="30">
        <f>100/C50*AVERAGE(K50,G50,I50)-100</f>
        <v>-0.11758188257282143</v>
      </c>
    </row>
    <row r="51" spans="1:13" ht="20" customHeight="1" x14ac:dyDescent="0.15">
      <c r="A51" s="9" t="s">
        <v>44</v>
      </c>
      <c r="B51" s="7">
        <v>3.3333333333333335</v>
      </c>
      <c r="C51" s="7">
        <v>2537.3333333333335</v>
      </c>
      <c r="D51" s="28">
        <v>7.3500000000000005</v>
      </c>
      <c r="E51" s="28">
        <v>3520.018</v>
      </c>
      <c r="F51" s="28">
        <v>20.161999999999999</v>
      </c>
      <c r="G51" s="28">
        <v>3911.9169999999999</v>
      </c>
      <c r="H51" s="28">
        <v>18.442</v>
      </c>
      <c r="I51" s="28">
        <v>3698.5050000000001</v>
      </c>
      <c r="J51" s="28">
        <v>58.832999999999998</v>
      </c>
      <c r="K51" s="28">
        <v>3804.0889999999999</v>
      </c>
      <c r="L51" s="30">
        <f>100/B51*AVERAGE(J51,F51,H51)-100</f>
        <v>874.37000000000023</v>
      </c>
      <c r="M51" s="30">
        <f>100/C51*AVERAGE(K51,G51,I51)-100</f>
        <v>49.954164477141319</v>
      </c>
    </row>
    <row r="52" spans="1:13" ht="10.25" customHeight="1" x14ac:dyDescent="0.15">
      <c r="A52" s="1" t="s">
        <v>45</v>
      </c>
      <c r="B52" s="5">
        <v>1</v>
      </c>
      <c r="C52" s="5">
        <v>9067.3333333333339</v>
      </c>
      <c r="D52" s="28">
        <v>1.9129999999999998</v>
      </c>
      <c r="E52" s="28">
        <v>8878.84</v>
      </c>
      <c r="F52" s="28">
        <v>0.64900000000000002</v>
      </c>
      <c r="G52" s="28">
        <v>9808.9740000000002</v>
      </c>
      <c r="H52" s="28">
        <v>0.67300000000000004</v>
      </c>
      <c r="I52" s="28">
        <v>9346.1839999999993</v>
      </c>
      <c r="J52" s="28">
        <v>30.164000000000001</v>
      </c>
      <c r="K52" s="28">
        <v>9750.7350000000006</v>
      </c>
      <c r="L52" s="30">
        <f>100/B52*AVERAGE(J52,F52,H52)-100</f>
        <v>949.53333333333353</v>
      </c>
      <c r="M52" s="30">
        <f>100/C52*AVERAGE(K52,G52,I52)-100</f>
        <v>6.2638519226527478</v>
      </c>
    </row>
    <row r="53" spans="1:13" ht="10.25" customHeight="1" x14ac:dyDescent="0.15">
      <c r="A53" s="9" t="s">
        <v>46</v>
      </c>
      <c r="B53" s="5">
        <v>20.666666666666668</v>
      </c>
      <c r="C53" s="5">
        <v>17045.666666666668</v>
      </c>
      <c r="D53" s="28">
        <v>2.3450000000000002</v>
      </c>
      <c r="E53" s="28">
        <v>21430.955999999998</v>
      </c>
      <c r="F53" s="28">
        <v>20.207999999999998</v>
      </c>
      <c r="G53" s="28">
        <v>21717.258999999998</v>
      </c>
      <c r="H53" s="28">
        <v>0.80700000000000005</v>
      </c>
      <c r="I53" s="28">
        <v>22735.223999999998</v>
      </c>
      <c r="J53" s="28">
        <v>0.251</v>
      </c>
      <c r="K53" s="28">
        <v>25716.462</v>
      </c>
      <c r="L53" s="30">
        <f>100/B53*AVERAGE(J53,F53,H53)-100</f>
        <v>-65.7</v>
      </c>
      <c r="M53" s="30">
        <f>100/C53*AVERAGE(K53,G53,I53)-100</f>
        <v>37.217562625887297</v>
      </c>
    </row>
    <row r="54" spans="1:13" ht="10.25" customHeight="1" x14ac:dyDescent="0.15">
      <c r="A54" s="16" t="s">
        <v>47</v>
      </c>
      <c r="B54" s="16"/>
      <c r="C54" s="16"/>
      <c r="D54" s="17"/>
      <c r="E54" s="17"/>
      <c r="F54" s="17"/>
      <c r="G54" s="17"/>
      <c r="H54" s="17"/>
      <c r="I54" s="17"/>
      <c r="J54" s="17"/>
      <c r="K54" s="17"/>
      <c r="L54" s="18"/>
      <c r="M54" s="18"/>
    </row>
    <row r="55" spans="1:13" ht="10.25" customHeight="1" x14ac:dyDescent="0.15">
      <c r="A55" s="1" t="s">
        <v>48</v>
      </c>
      <c r="B55" s="5">
        <v>6585</v>
      </c>
      <c r="C55" s="5">
        <v>1417802</v>
      </c>
      <c r="D55" s="21">
        <v>7318</v>
      </c>
      <c r="E55" s="21">
        <v>1199550</v>
      </c>
      <c r="F55" s="21">
        <v>7292</v>
      </c>
      <c r="G55" s="21">
        <v>1110531</v>
      </c>
      <c r="H55" s="21">
        <v>6031</v>
      </c>
      <c r="I55" s="21">
        <v>1027873</v>
      </c>
      <c r="J55" s="21">
        <v>5376</v>
      </c>
      <c r="K55" s="21">
        <v>974473</v>
      </c>
      <c r="L55" s="30">
        <f>100/B55*AVERAGE(J55,F55,H55)-100</f>
        <v>-5.3454821564160966</v>
      </c>
      <c r="M55" s="30">
        <f>100/C55*AVERAGE(K55,G55,I55)-100</f>
        <v>-26.814487025221666</v>
      </c>
    </row>
    <row r="56" spans="1:13" ht="10.25" customHeight="1" x14ac:dyDescent="0.15">
      <c r="A56" s="24" t="s">
        <v>49</v>
      </c>
      <c r="B56" s="10">
        <v>5996.666666666667</v>
      </c>
      <c r="C56" s="10">
        <v>214349</v>
      </c>
      <c r="D56" s="25">
        <v>4721</v>
      </c>
      <c r="E56" s="25">
        <v>392644</v>
      </c>
      <c r="F56" s="22">
        <v>3992</v>
      </c>
      <c r="G56" s="22">
        <v>407862</v>
      </c>
      <c r="H56" s="22">
        <v>3682</v>
      </c>
      <c r="I56" s="22">
        <v>393834</v>
      </c>
      <c r="J56" s="22">
        <v>3553</v>
      </c>
      <c r="K56" s="22">
        <v>405947</v>
      </c>
      <c r="L56" s="36">
        <f>100/B56*AVERAGE(J56,F56,H56)-100</f>
        <v>-37.593107281823237</v>
      </c>
      <c r="M56" s="36">
        <f>100/C56*AVERAGE(K56,G56,I56)-100</f>
        <v>87.800114144067237</v>
      </c>
    </row>
    <row r="57" spans="1:13" ht="10.25" customHeight="1" x14ac:dyDescent="0.15">
      <c r="A57" s="3" t="s">
        <v>59</v>
      </c>
      <c r="B57" s="5"/>
      <c r="C57" s="5"/>
      <c r="D57" s="21"/>
      <c r="E57" s="21"/>
      <c r="F57" s="21"/>
      <c r="G57" s="21"/>
      <c r="H57" s="21"/>
      <c r="I57" s="21"/>
      <c r="J57" s="21"/>
      <c r="K57" s="21"/>
    </row>
    <row r="58" spans="1:13" ht="10.25" customHeight="1" x14ac:dyDescent="0.15">
      <c r="A58" s="12" t="s">
        <v>50</v>
      </c>
      <c r="B58" s="3"/>
      <c r="C58" s="3"/>
    </row>
    <row r="59" spans="1:13" ht="10.25" customHeight="1" x14ac:dyDescent="0.15">
      <c r="A59" s="8" t="s">
        <v>74</v>
      </c>
      <c r="B59" s="3"/>
      <c r="C59" s="3"/>
    </row>
    <row r="60" spans="1:13" ht="10.25" customHeight="1" x14ac:dyDescent="0.15">
      <c r="A60" s="8" t="s">
        <v>60</v>
      </c>
      <c r="B60" s="3"/>
      <c r="C60" s="3"/>
    </row>
    <row r="61" spans="1:13" ht="10.25" customHeight="1" x14ac:dyDescent="0.15">
      <c r="A61" s="8" t="s">
        <v>51</v>
      </c>
      <c r="B61" s="3"/>
      <c r="C61" s="3"/>
    </row>
    <row r="62" spans="1:13" ht="10.25" customHeight="1" x14ac:dyDescent="0.15">
      <c r="A62" s="8" t="s">
        <v>52</v>
      </c>
      <c r="B62" s="3"/>
      <c r="C62" s="3"/>
    </row>
    <row r="63" spans="1:13" ht="10.25" customHeight="1" x14ac:dyDescent="0.15">
      <c r="A63" s="3" t="s">
        <v>53</v>
      </c>
    </row>
    <row r="64" spans="1:13" ht="10.25" customHeight="1" x14ac:dyDescent="0.15">
      <c r="A64" s="3" t="s">
        <v>54</v>
      </c>
      <c r="B64" s="3"/>
      <c r="C64" s="3"/>
    </row>
    <row r="65" spans="1:13" ht="11" customHeight="1" x14ac:dyDescent="0.15">
      <c r="A65" s="34" t="s">
        <v>81</v>
      </c>
      <c r="B65" s="35"/>
      <c r="L65" s="1"/>
      <c r="M65" s="1"/>
    </row>
    <row r="66" spans="1:13" ht="10.25" customHeight="1" x14ac:dyDescent="0.15">
      <c r="A66" s="3" t="s">
        <v>82</v>
      </c>
      <c r="B66" s="3"/>
      <c r="C66" s="3"/>
    </row>
    <row r="67" spans="1:13" ht="10.25" customHeight="1" x14ac:dyDescent="0.15">
      <c r="A67" s="3" t="s">
        <v>61</v>
      </c>
      <c r="B67" s="3"/>
      <c r="C67" s="3"/>
    </row>
    <row r="68" spans="1:13" ht="10.25" customHeight="1" x14ac:dyDescent="0.15">
      <c r="A68" s="3" t="s">
        <v>71</v>
      </c>
      <c r="B68" s="3"/>
      <c r="C68" s="3"/>
    </row>
    <row r="69" spans="1:13" ht="10.25" customHeight="1" x14ac:dyDescent="0.15">
      <c r="A69" s="3"/>
    </row>
  </sheetData>
  <mergeCells count="19">
    <mergeCell ref="F2:G2"/>
    <mergeCell ref="H3:I3"/>
    <mergeCell ref="F4:G4"/>
    <mergeCell ref="J2:K2"/>
    <mergeCell ref="J3:K3"/>
    <mergeCell ref="J4:K4"/>
    <mergeCell ref="O5:P5"/>
    <mergeCell ref="B3:C3"/>
    <mergeCell ref="B4:C4"/>
    <mergeCell ref="B2:C2"/>
    <mergeCell ref="D2:E2"/>
    <mergeCell ref="D4:E4"/>
    <mergeCell ref="D3:E3"/>
    <mergeCell ref="F3:G3"/>
    <mergeCell ref="L2:M2"/>
    <mergeCell ref="L3:M3"/>
    <mergeCell ref="L4:M4"/>
    <mergeCell ref="H2:I2"/>
    <mergeCell ref="H4:I4"/>
  </mergeCells>
  <phoneticPr fontId="0" type="noConversion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Markt_Anhang_Tabellen_3_12_Tab9_Aussenhandel_i"/>
    <f:field ref="objsubject" par="" edit="true" text=""/>
    <f:field ref="objcreatedby" par="" text="Bühlmann, Monique, BLW"/>
    <f:field ref="objcreatedat" par="" text="23.12.2018 11:46:59"/>
    <f:field ref="objchangedby" par="" text="Rossi, Alessandro, BLW"/>
    <f:field ref="objmodifiedat" par="" text="11.10.2019 08:21:2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9_Aussenhandel_i"/>
    <f:field ref="CHPRECONFIG_1_1001_Objektname" par="" edit="true" text="AB19_Markt_Anhang_Tabellen_3_12_Tab9_Aussenhandel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4B537-36CB-4EB3-983E-06B98D874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56594D-EC17-4B2A-B018-95193E1AF9C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C9873E71-7DFA-4466-835F-912ACDA0A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Tab9</vt:lpstr>
      <vt:lpstr>'Tab9'!Druckbereich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2018-10-20T06:53:08Z</cp:lastPrinted>
  <dcterms:created xsi:type="dcterms:W3CDTF">2000-03-03T11:41:03Z</dcterms:created>
  <dcterms:modified xsi:type="dcterms:W3CDTF">2025-10-14T07:53:24Z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COO.2101.101.4.1381258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*COO.2101.101.4.1381258*</vt:lpwstr>
  </property>
  <property fmtid="{D5CDD505-2E9C-101B-9397-08002B2CF9AE}" pid="21" name="FSC#COOELAK@1.1001:RefBarCode">
    <vt:lpwstr>*COO.2101.101.4.1381236*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AB19_Markt_Anhang_Tabellen_3_12_Tab9_Aussenhandel_i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7</vt:lpwstr>
  </property>
  <property fmtid="{D5CDD505-2E9C-101B-9397-08002B2CF9AE}" pid="84" name="FSC#EVDCFG@15.1400:ActualVersionCreatedAt">
    <vt:lpwstr>2019-10-11T08:19:51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2024-10-08T15:22:58Z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b649bc6a-b331-4a25-a5f4-1994502a77e1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